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1280" activeTab="0"/>
  </bookViews>
  <sheets>
    <sheet name="Cuadro 1.5" sheetId="1" r:id="rId1"/>
  </sheets>
  <externalReferences>
    <externalReference r:id="rId4"/>
  </externalReferences>
  <definedNames>
    <definedName name="_xlfn.SUMIFS" hidden="1">#NAME?</definedName>
    <definedName name="_xlnm.Print_Area" localSheetId="0">'Cuadro 1.5'!$A$1:$AI$305</definedName>
  </definedNames>
  <calcPr fullCalcOnLoad="1"/>
</workbook>
</file>

<file path=xl/sharedStrings.xml><?xml version="1.0" encoding="utf-8"?>
<sst xmlns="http://schemas.openxmlformats.org/spreadsheetml/2006/main" count="286" uniqueCount="273">
  <si>
    <t>1.3.1 Entradas aéreas, por continente, país de nacionalidad y punto de internación, enero-diciembre 2013</t>
  </si>
  <si>
    <t>(Continúa)</t>
  </si>
  <si>
    <t>Continente/ País de nacionalidad</t>
  </si>
  <si>
    <t>Cd. de México, A. I. "Benito Juárez"</t>
  </si>
  <si>
    <t xml:space="preserve">Cancún, A. I. </t>
  </si>
  <si>
    <t>Guadalajara, A. I.</t>
  </si>
  <si>
    <t>San José del Cabo, A. I.</t>
  </si>
  <si>
    <t>Puerto Vallarta, A. I.</t>
  </si>
  <si>
    <t>Monterrey, A. I. "Gral. Mariano Escobedo"</t>
  </si>
  <si>
    <t>Cozumel, A. I.</t>
  </si>
  <si>
    <t>Silao, A. I. "El Bajio"</t>
  </si>
  <si>
    <t xml:space="preserve">Mazatlán, A. I. </t>
  </si>
  <si>
    <t>Morelia, A. I.</t>
  </si>
  <si>
    <t>Querétaro, A. I. "Ing. Fernando Espinosa"</t>
  </si>
  <si>
    <t>Toluca, A. I.</t>
  </si>
  <si>
    <t>Zihuatanejo, A. I.</t>
  </si>
  <si>
    <t>Aguascalientes, A. I. "Jésus Terán"</t>
  </si>
  <si>
    <t>Mérida, A. I.</t>
  </si>
  <si>
    <t>Huatulco, A. I.</t>
  </si>
  <si>
    <t>San Luis Potosí, A. I. "Ponciano Arriaga "</t>
  </si>
  <si>
    <t>Hermosillo, A. I.</t>
  </si>
  <si>
    <t>Veracruz, A. I.</t>
  </si>
  <si>
    <t>Chihuahua, A. I.</t>
  </si>
  <si>
    <t xml:space="preserve">Colima, A. I. </t>
  </si>
  <si>
    <t>Zacatecas, A. I. "Gral. Leobardo C. Ruiz "</t>
  </si>
  <si>
    <t>Apodaca, A. I. "Del Norte"</t>
  </si>
  <si>
    <t xml:space="preserve">Torreón, A. I. </t>
  </si>
  <si>
    <t>Puebla, A. I. "Hermanos Serdán"</t>
  </si>
  <si>
    <t>Tijuana, A. I. "Gral. Abelardo L. Rodríguez "</t>
  </si>
  <si>
    <t xml:space="preserve">Loreto, A. I. </t>
  </si>
  <si>
    <t>Villahermosa, A. I. "Cap. P. A. Carlos Rovirosa"</t>
  </si>
  <si>
    <t>Otros 4/</t>
  </si>
  <si>
    <t>Total</t>
  </si>
  <si>
    <t>Total General</t>
  </si>
  <si>
    <t/>
  </si>
  <si>
    <t>Nacionales</t>
  </si>
  <si>
    <t>Extranjeros</t>
  </si>
  <si>
    <t>América</t>
  </si>
  <si>
    <t>América del Norte</t>
  </si>
  <si>
    <t>Bermudas, Islas (R. Unido)</t>
  </si>
  <si>
    <t>Canadá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</si>
  <si>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</si>
  <si>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Groenlandia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</si>
  <si>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</si>
  <si>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</si>
  <si>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</si>
  <si>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</si>
  <si>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</si>
  <si>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</si>
  <si>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</si>
  <si>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</si>
  <si>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</si>
  <si>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</si>
  <si>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</si>
  <si>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t>Antillas Holandesas (P. Bajos)</t>
  </si>
  <si>
    <t>Bahamas (Comonwealth)</t>
  </si>
  <si>
    <t>Barbados</t>
  </si>
  <si>
    <t>Caimán, Islas (R. Unido)</t>
  </si>
  <si>
    <t>Cuba</t>
  </si>
  <si>
    <t>Dominica (Comonwealth)</t>
  </si>
  <si>
    <t>Dominicana, Rep.</t>
  </si>
  <si>
    <t>Granada</t>
  </si>
  <si>
    <t>Guadalupe (Francia)</t>
  </si>
  <si>
    <t>Haití</t>
  </si>
  <si>
    <t>Jamaica</t>
  </si>
  <si>
    <t>San Cristóbal y Nieves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</si>
  <si>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</si>
  <si>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</si>
  <si>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</si>
  <si>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</si>
  <si>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</si>
  <si>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</si>
  <si>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</si>
  <si>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</si>
  <si>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</si>
  <si>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</si>
  <si>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</si>
  <si>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</si>
  <si>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Guayana Francesa</t>
  </si>
  <si>
    <t>Guyana</t>
  </si>
  <si>
    <t>Malvinas, Islas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</si>
  <si>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</si>
  <si>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</si>
  <si>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</si>
  <si>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</si>
  <si>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</si>
  <si>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</si>
  <si>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</si>
  <si>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</si>
  <si>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</si>
  <si>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</si>
  <si>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</si>
  <si>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</si>
  <si>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</si>
  <si>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</si>
  <si>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</si>
  <si>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</si>
  <si>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Checa, Rep.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</si>
  <si>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</si>
  <si>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</si>
  <si>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</si>
  <si>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</si>
  <si>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</si>
  <si>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</si>
  <si>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</si>
  <si>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</si>
  <si>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</si>
  <si>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</si>
  <si>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</si>
  <si>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</si>
  <si>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</si>
  <si>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</si>
  <si>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</si>
  <si>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</si>
  <si>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</si>
  <si>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</si>
  <si>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</si>
  <si>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</si>
  <si>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</si>
  <si>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</si>
  <si>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</si>
  <si>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</si>
  <si>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</si>
  <si>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</si>
  <si>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</si>
  <si>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</si>
  <si>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</si>
  <si>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</si>
  <si>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</si>
  <si>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</si>
  <si>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Suecia</t>
  </si>
  <si>
    <t>Suiza</t>
  </si>
  <si>
    <t>Ucrania</t>
  </si>
  <si>
    <t>Vaticano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</si>
  <si>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</si>
  <si>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</si>
  <si>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</si>
  <si>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</si>
  <si>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</si>
  <si>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</si>
  <si>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</si>
  <si>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</si>
  <si>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</si>
  <si>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</si>
  <si>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</si>
  <si>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</si>
  <si>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</si>
  <si>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</si>
  <si>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</si>
  <si>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</si>
  <si>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</si>
  <si>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</si>
  <si>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</si>
  <si>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</si>
  <si>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</si>
  <si>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</si>
  <si>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</si>
  <si>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</si>
  <si>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</si>
  <si>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</si>
  <si>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</si>
  <si>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</si>
  <si>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</si>
  <si>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</si>
  <si>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</si>
  <si>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</si>
  <si>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</si>
  <si>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</si>
  <si>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</si>
  <si>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</si>
  <si>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</si>
  <si>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</si>
  <si>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</si>
  <si>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</si>
  <si>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</si>
  <si>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</si>
  <si>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</si>
  <si>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</si>
  <si>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</si>
  <si>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</si>
  <si>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</si>
  <si>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</si>
  <si>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</si>
  <si>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</si>
  <si>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</si>
  <si>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</si>
  <si>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</si>
  <si>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</si>
  <si>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</si>
  <si>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</si>
  <si>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</si>
  <si>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Guam, Islas</t>
  </si>
  <si>
    <t>Kiribati</t>
  </si>
  <si>
    <t>Marshall, Islas</t>
  </si>
  <si>
    <t>Micronesia, Rep.</t>
  </si>
  <si>
    <t>Navidad,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</si>
  <si>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</si>
  <si>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</si>
  <si>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</si>
  <si>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</si>
  <si>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</si>
  <si>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</si>
  <si>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</si>
  <si>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Americano</t>
  </si>
  <si>
    <t>Samoa Occidental</t>
  </si>
  <si>
    <t>Tokelau</t>
  </si>
  <si>
    <t>Tonga</t>
  </si>
  <si>
    <t>Vanuatu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</si>
  <si>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</si>
  <si>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</si>
  <si>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</si>
  <si>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</si>
  <si>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</si>
  <si>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</si>
  <si>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</si>
  <si>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</si>
  <si>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</si>
  <si>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</si>
  <si>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</si>
  <si>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</si>
  <si>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Comoras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</si>
  <si>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</si>
  <si>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</si>
  <si>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</si>
  <si>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</si>
  <si>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</si>
  <si>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</si>
  <si>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</si>
  <si>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</si>
  <si>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</si>
  <si>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</si>
  <si>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</si>
  <si>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</si>
  <si>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</si>
  <si>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</si>
  <si>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</si>
  <si>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</si>
  <si>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</si>
  <si>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</si>
  <si>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</si>
  <si>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</si>
  <si>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</si>
  <si>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</si>
  <si>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</si>
  <si>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</si>
  <si>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</si>
  <si>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</si>
  <si>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</si>
  <si>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</si>
  <si>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</si>
  <si>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</si>
  <si>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</si>
  <si>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</si>
  <si>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</si>
  <si>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</si>
  <si>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</si>
  <si>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</si>
  <si>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</si>
  <si>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</si>
  <si>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</si>
  <si>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</si>
  <si>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</si>
  <si>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</si>
  <si>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</si>
  <si>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</si>
  <si>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t>Apátridas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</si>
  <si>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</si>
  <si>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</si>
  <si>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</si>
  <si>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</si>
  <si>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</si>
  <si>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>La cobertura del SIOM es en promedio de 99.9 % del total general de entradas al mes de diciembre,  2013.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</si>
  <si>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los registros electrónicos del INM en los puntos de internación aéreos a México.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</si>
</sst>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\ &quot;-&quot;_-;_-@_-"/>
    <numFmt numFmtId="165" formatCode="_-* #\ ###\ ##0_-;\-* #\ ##0_-;_-* &quot;-&quot;_-;_-@_-"/>
    <numFmt numFmtId="166" formatCode="#\ ###\ ##0;\-;_-* &quot;-&quot;_-;_-@_-"/>
    <numFmt numFmtId="167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 tint="-0.4999699890613556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BCBC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9" fillId="0" borderId="0" xfId="0" applyFont="1" applyFill="1" applyBorder="1" applyAlignment="1" quotePrefix="1">
      <alignment/>
    </xf>
    <xf numFmtId="0" fontId="49" fillId="0" borderId="0" xfId="0" applyFont="1" applyAlignment="1">
      <alignment/>
    </xf>
    <xf numFmtId="0" fontId="5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 horizontal="center" wrapText="1"/>
    </xf>
    <xf numFmtId="0" fontId="49" fillId="0" borderId="0" xfId="0" applyFont="1" applyFill="1" applyBorder="1" applyAlignment="1">
      <alignment/>
    </xf>
    <xf numFmtId="0" fontId="51" fillId="0" borderId="0" xfId="0" applyFont="1" applyAlignment="1">
      <alignment horizontal="center" wrapText="1"/>
    </xf>
    <xf numFmtId="0" fontId="49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 horizontal="right" vertical="center"/>
    </xf>
    <xf numFmtId="41" fontId="49" fillId="0" borderId="0" xfId="0" applyNumberFormat="1" applyFont="1" applyFill="1" applyBorder="1" applyAlignment="1">
      <alignment vertical="center"/>
    </xf>
    <xf numFmtId="41" fontId="49" fillId="33" borderId="10" xfId="0" applyNumberFormat="1" applyFont="1" applyFill="1" applyBorder="1" applyAlignment="1">
      <alignment vertical="center"/>
    </xf>
    <xf numFmtId="41" fontId="49" fillId="33" borderId="11" xfId="0" applyNumberFormat="1" applyFont="1" applyFill="1" applyBorder="1" applyAlignment="1">
      <alignment horizontal="center" textRotation="90" wrapText="1"/>
    </xf>
    <xf numFmtId="41" fontId="49" fillId="33" borderId="11" xfId="0" applyNumberFormat="1" applyFont="1" applyFill="1" applyBorder="1" applyAlignment="1">
      <alignment horizontal="center" vertical="center"/>
    </xf>
    <xf numFmtId="41" fontId="52" fillId="33" borderId="12" xfId="0" applyNumberFormat="1" applyFont="1" applyFill="1" applyBorder="1" applyAlignment="1">
      <alignment horizontal="center" vertical="center"/>
    </xf>
    <xf numFmtId="41" fontId="49" fillId="33" borderId="13" xfId="0" applyNumberFormat="1" applyFont="1" applyFill="1" applyBorder="1" applyAlignment="1">
      <alignment vertical="center"/>
    </xf>
    <xf numFmtId="41" fontId="49" fillId="33" borderId="14" xfId="0" applyNumberFormat="1" applyFont="1" applyFill="1" applyBorder="1" applyAlignment="1">
      <alignment horizontal="center" textRotation="90"/>
    </xf>
    <xf numFmtId="41" fontId="49" fillId="33" borderId="14" xfId="0" applyNumberFormat="1" applyFont="1" applyFill="1" applyBorder="1" applyAlignment="1">
      <alignment horizontal="center" vertical="center"/>
    </xf>
    <xf numFmtId="41" fontId="49" fillId="33" borderId="15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0" fillId="0" borderId="17" xfId="0" applyBorder="1" applyAlignment="1">
      <alignment/>
    </xf>
    <xf numFmtId="0" fontId="52" fillId="0" borderId="0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164" fontId="52" fillId="34" borderId="0" xfId="0" applyNumberFormat="1" applyFont="1" applyFill="1" applyBorder="1" applyAlignment="1">
      <alignment horizontal="right"/>
    </xf>
    <xf numFmtId="164" fontId="52" fillId="34" borderId="18" xfId="0" applyNumberFormat="1" applyFont="1" applyFill="1" applyBorder="1" applyAlignment="1">
      <alignment horizontal="right"/>
    </xf>
    <xf numFmtId="164" fontId="49" fillId="0" borderId="0" xfId="0" applyNumberFormat="1" applyFont="1" applyBorder="1" applyAlignment="1">
      <alignment horizontal="right"/>
    </xf>
    <xf numFmtId="164" fontId="52" fillId="0" borderId="18" xfId="0" applyNumberFormat="1" applyFont="1" applyBorder="1" applyAlignment="1">
      <alignment horizontal="right"/>
    </xf>
    <xf numFmtId="0" fontId="52" fillId="0" borderId="0" xfId="0" applyFont="1" applyFill="1" applyBorder="1" applyAlignment="1">
      <alignment horizontal="left" vertical="center" wrapText="1" indent="1"/>
    </xf>
    <xf numFmtId="0" fontId="52" fillId="33" borderId="16" xfId="0" applyFont="1" applyFill="1" applyBorder="1" applyAlignment="1">
      <alignment horizontal="left" vertical="center" wrapText="1" indent="1"/>
    </xf>
    <xf numFmtId="164" fontId="52" fillId="33" borderId="0" xfId="0" applyNumberFormat="1" applyFont="1" applyFill="1" applyBorder="1" applyAlignment="1" quotePrefix="1">
      <alignment horizontal="right"/>
    </xf>
    <xf numFmtId="164" fontId="52" fillId="33" borderId="0" xfId="0" applyNumberFormat="1" applyFont="1" applyFill="1" applyBorder="1" applyAlignment="1">
      <alignment horizontal="right"/>
    </xf>
    <xf numFmtId="164" fontId="52" fillId="33" borderId="18" xfId="0" applyNumberFormat="1" applyFont="1" applyFill="1" applyBorder="1" applyAlignment="1">
      <alignment horizontal="right"/>
    </xf>
    <xf numFmtId="0" fontId="52" fillId="0" borderId="16" xfId="0" applyFont="1" applyFill="1" applyBorder="1" applyAlignment="1">
      <alignment horizontal="left" vertical="center" wrapText="1" indent="1"/>
    </xf>
    <xf numFmtId="164" fontId="52" fillId="0" borderId="0" xfId="0" applyNumberFormat="1" applyFont="1" applyFill="1" applyBorder="1" applyAlignment="1">
      <alignment horizontal="right"/>
    </xf>
    <xf numFmtId="164" fontId="52" fillId="0" borderId="18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 indent="1"/>
    </xf>
    <xf numFmtId="0" fontId="52" fillId="35" borderId="16" xfId="0" applyFont="1" applyFill="1" applyBorder="1" applyAlignment="1">
      <alignment horizontal="left" indent="1"/>
    </xf>
    <xf numFmtId="164" fontId="52" fillId="35" borderId="0" xfId="0" applyNumberFormat="1" applyFont="1" applyFill="1" applyBorder="1" applyAlignment="1" quotePrefix="1">
      <alignment horizontal="right"/>
    </xf>
    <xf numFmtId="164" fontId="52" fillId="35" borderId="0" xfId="0" applyNumberFormat="1" applyFont="1" applyFill="1" applyBorder="1" applyAlignment="1">
      <alignment horizontal="right"/>
    </xf>
    <xf numFmtId="164" fontId="52" fillId="35" borderId="18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indent="1"/>
    </xf>
    <xf numFmtId="0" fontId="49" fillId="0" borderId="16" xfId="0" applyFont="1" applyBorder="1" applyAlignment="1">
      <alignment horizontal="left" indent="1"/>
    </xf>
    <xf numFmtId="0" fontId="52" fillId="0" borderId="0" xfId="0" applyFont="1" applyFill="1" applyBorder="1" applyAlignment="1">
      <alignment horizontal="left" indent="2"/>
    </xf>
    <xf numFmtId="0" fontId="52" fillId="33" borderId="16" xfId="0" applyFont="1" applyFill="1" applyBorder="1" applyAlignment="1">
      <alignment horizontal="left" indent="2"/>
    </xf>
    <xf numFmtId="0" fontId="0" fillId="0" borderId="0" xfId="0" applyNumberFormat="1" applyAlignment="1">
      <alignment/>
    </xf>
    <xf numFmtId="0" fontId="49" fillId="0" borderId="0" xfId="0" applyFont="1" applyFill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52" fillId="0" borderId="0" xfId="0" applyFont="1" applyFill="1" applyBorder="1" applyAlignment="1">
      <alignment horizontal="left" indent="3"/>
    </xf>
    <xf numFmtId="0" fontId="52" fillId="33" borderId="16" xfId="0" applyFont="1" applyFill="1" applyBorder="1" applyAlignment="1">
      <alignment horizontal="left" indent="3"/>
    </xf>
    <xf numFmtId="0" fontId="49" fillId="0" borderId="0" xfId="0" applyFont="1" applyFill="1" applyBorder="1" applyAlignment="1">
      <alignment horizontal="left" indent="4"/>
    </xf>
    <xf numFmtId="0" fontId="49" fillId="0" borderId="16" xfId="0" applyFont="1" applyBorder="1" applyAlignment="1">
      <alignment horizontal="left" indent="4"/>
    </xf>
    <xf numFmtId="164" fontId="53" fillId="0" borderId="0" xfId="0" applyNumberFormat="1" applyFont="1" applyBorder="1" applyAlignment="1" quotePrefix="1">
      <alignment horizontal="right"/>
    </xf>
    <xf numFmtId="0" fontId="49" fillId="0" borderId="0" xfId="0" applyFont="1" applyFill="1" applyBorder="1" applyAlignment="1">
      <alignment horizontal="left" vertical="center" indent="4"/>
    </xf>
    <xf numFmtId="0" fontId="49" fillId="0" borderId="16" xfId="0" applyFont="1" applyBorder="1" applyAlignment="1">
      <alignment horizontal="left" vertical="center" indent="4"/>
    </xf>
    <xf numFmtId="0" fontId="49" fillId="0" borderId="0" xfId="0" applyFont="1" applyFill="1" applyBorder="1" applyAlignment="1">
      <alignment horizontal="left" indent="3"/>
    </xf>
    <xf numFmtId="0" fontId="49" fillId="0" borderId="16" xfId="0" applyFont="1" applyBorder="1" applyAlignment="1">
      <alignment horizontal="left" indent="3"/>
    </xf>
    <xf numFmtId="0" fontId="49" fillId="0" borderId="16" xfId="0" applyFont="1" applyFill="1" applyBorder="1" applyAlignment="1">
      <alignment horizontal="left" indent="4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54" fillId="0" borderId="0" xfId="0" applyFont="1" applyFill="1" applyBorder="1" applyAlignment="1">
      <alignment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41" fontId="52" fillId="33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64" fontId="57" fillId="33" borderId="0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 horizontal="left" indent="3"/>
    </xf>
    <xf numFmtId="0" fontId="49" fillId="0" borderId="19" xfId="0" applyFont="1" applyBorder="1" applyAlignment="1">
      <alignment horizontal="left" indent="2"/>
    </xf>
    <xf numFmtId="165" fontId="49" fillId="0" borderId="20" xfId="0" applyNumberFormat="1" applyFont="1" applyBorder="1" applyAlignment="1">
      <alignment/>
    </xf>
    <xf numFmtId="165" fontId="49" fillId="0" borderId="21" xfId="0" applyNumberFormat="1" applyFont="1" applyBorder="1" applyAlignment="1">
      <alignment/>
    </xf>
    <xf numFmtId="0" fontId="49" fillId="0" borderId="0" xfId="0" applyFont="1" applyBorder="1" applyAlignment="1">
      <alignment horizontal="left" indent="2"/>
    </xf>
    <xf numFmtId="165" fontId="49" fillId="0" borderId="0" xfId="0" applyNumberFormat="1" applyFont="1" applyBorder="1" applyAlignment="1">
      <alignment/>
    </xf>
    <xf numFmtId="164" fontId="49" fillId="0" borderId="18" xfId="0" applyNumberFormat="1" applyFont="1" applyFill="1" applyBorder="1" applyAlignment="1">
      <alignment horizontal="right"/>
    </xf>
    <xf numFmtId="0" fontId="49" fillId="0" borderId="0" xfId="0" applyFont="1" applyAlignment="1">
      <alignment horizontal="left" indent="2"/>
    </xf>
    <xf numFmtId="165" fontId="49" fillId="0" borderId="0" xfId="0" applyNumberFormat="1" applyFont="1" applyAlignment="1">
      <alignment/>
    </xf>
    <xf numFmtId="0" fontId="54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41" fontId="49" fillId="33" borderId="14" xfId="0" applyNumberFormat="1" applyFont="1" applyFill="1" applyBorder="1" applyAlignment="1">
      <alignment horizontal="center" textRotation="90" wrapText="1"/>
    </xf>
    <xf numFmtId="41" fontId="52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6" xfId="0" applyFont="1" applyFill="1" applyBorder="1" applyAlignment="1">
      <alignment/>
    </xf>
    <xf numFmtId="41" fontId="49" fillId="0" borderId="0" xfId="0" applyNumberFormat="1" applyFont="1" applyFill="1" applyBorder="1" applyAlignment="1">
      <alignment horizontal="center" textRotation="90" wrapText="1"/>
    </xf>
    <xf numFmtId="41" fontId="52" fillId="0" borderId="18" xfId="0" applyNumberFormat="1" applyFont="1" applyFill="1" applyBorder="1" applyAlignment="1">
      <alignment horizontal="center" vertical="center" wrapText="1"/>
    </xf>
    <xf numFmtId="164" fontId="58" fillId="33" borderId="0" xfId="0" applyNumberFormat="1" applyFont="1" applyFill="1" applyBorder="1" applyAlignment="1" quotePrefix="1">
      <alignment horizontal="right"/>
    </xf>
    <xf numFmtId="164" fontId="53" fillId="33" borderId="0" xfId="0" applyNumberFormat="1" applyFont="1" applyFill="1" applyBorder="1" applyAlignment="1" quotePrefix="1">
      <alignment horizontal="right"/>
    </xf>
    <xf numFmtId="0" fontId="52" fillId="0" borderId="16" xfId="0" applyFont="1" applyFill="1" applyBorder="1" applyAlignment="1">
      <alignment horizontal="left" indent="2"/>
    </xf>
    <xf numFmtId="0" fontId="49" fillId="0" borderId="19" xfId="0" applyFont="1" applyFill="1" applyBorder="1" applyAlignment="1">
      <alignment/>
    </xf>
    <xf numFmtId="0" fontId="49" fillId="0" borderId="0" xfId="0" applyFont="1" applyAlignment="1">
      <alignment vertical="top"/>
    </xf>
    <xf numFmtId="164" fontId="49" fillId="0" borderId="0" xfId="0" applyNumberFormat="1" applyFont="1" applyAlignment="1">
      <alignment vertical="top"/>
    </xf>
    <xf numFmtId="3" fontId="54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justify" vertical="top" wrapText="1"/>
    </xf>
    <xf numFmtId="0" fontId="54" fillId="0" borderId="0" xfId="0" applyFont="1" applyFill="1" applyAlignment="1">
      <alignment horizontal="justify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Border="1" applyAlignment="1">
      <alignment horizontal="justify" vertical="top" wrapText="1"/>
    </xf>
    <xf numFmtId="0" fontId="56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164" fontId="49" fillId="0" borderId="0" xfId="0" applyNumberFormat="1" applyFont="1" applyBorder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166" fontId="29" fillId="0" borderId="0" xfId="0" applyNumberFormat="1" applyFont="1" applyFill="1" applyBorder="1" applyAlignment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5">
    <dxf>
      <font>
        <strike/>
        <color rgb="FFC0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-56"/>
      <sheetName val="Cuadro 1.5"/>
      <sheetName val="57-60 Res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AJ337"/>
  <sheetViews>
    <sheetView tabSelected="1" zoomScalePageLayoutView="0" workbookViewId="0" topLeftCell="A1">
      <selection activeCell="U48" sqref="U48"/>
    </sheetView>
  </sheetViews>
  <sheetFormatPr defaultColWidth="11.421875" defaultRowHeight="15"/>
  <cols>
    <col min="1" max="1" width="0.85546875" style="6" customWidth="1"/>
    <col min="2" max="2" width="0.85546875" style="0" customWidth="1"/>
    <col min="3" max="3" width="31.57421875" style="2" customWidth="1"/>
    <col min="4" max="4" width="8.8515625" style="0" bestFit="1" customWidth="1"/>
    <col min="5" max="5" width="9.140625" style="0" bestFit="1" customWidth="1"/>
    <col min="6" max="7" width="8.8515625" style="0" bestFit="1" customWidth="1"/>
    <col min="8" max="12" width="7.8515625" style="0" bestFit="1" customWidth="1"/>
    <col min="13" max="14" width="6.8515625" style="0" bestFit="1" customWidth="1"/>
    <col min="15" max="15" width="6.8515625" style="0" customWidth="1"/>
    <col min="16" max="27" width="6.8515625" style="0" bestFit="1" customWidth="1"/>
    <col min="28" max="28" width="6.8515625" style="0" customWidth="1"/>
    <col min="29" max="29" width="6.8515625" style="0" bestFit="1" customWidth="1"/>
    <col min="30" max="31" width="6.8515625" style="0" customWidth="1"/>
    <col min="32" max="32" width="0.85546875" style="0" customWidth="1"/>
    <col min="33" max="33" width="7.7109375" style="0" customWidth="1"/>
    <col min="34" max="34" width="0.85546875" style="0" customWidth="1"/>
    <col min="35" max="35" width="9.8515625" style="0" customWidth="1"/>
  </cols>
  <sheetData>
    <row r="1" spans="1:4" ht="15" customHeight="1">
      <c r="A1" s="1"/>
      <c r="D1" s="3"/>
    </row>
    <row r="2" spans="1:35" ht="15.75">
      <c r="A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3:35" ht="14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3:35" ht="15.75" thickBot="1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>
        <f>('Cuadro 1.5'!AH14+'Cuadro 1.5'!AH84+'Cuadro 1.5'!AH131+'Cuadro 1.5'!AH198+'Cuadro 1.5'!AH237+'Cuadro 1.5'!AH294)</f>
        <v>0</v>
      </c>
      <c r="AI4" s="10" t="s">
        <v>1</v>
      </c>
    </row>
    <row r="5" spans="1:35" ht="146.25" customHeight="1">
      <c r="A5" s="11"/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3" t="s">
        <v>25</v>
      </c>
      <c r="AA5" s="13" t="s">
        <v>26</v>
      </c>
      <c r="AB5" s="13" t="s">
        <v>27</v>
      </c>
      <c r="AC5" s="13" t="s">
        <v>28</v>
      </c>
      <c r="AD5" s="13" t="s">
        <v>29</v>
      </c>
      <c r="AE5" s="13" t="s">
        <v>30</v>
      </c>
      <c r="AF5" s="13"/>
      <c r="AG5" s="13" t="s">
        <v>31</v>
      </c>
      <c r="AH5" s="14"/>
      <c r="AI5" s="15" t="s">
        <v>32</v>
      </c>
    </row>
    <row r="6" spans="1:35" ht="6" customHeight="1">
      <c r="A6" s="11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  <c r="AI6" s="19"/>
    </row>
    <row r="7" spans="3:35" ht="6" customHeight="1">
      <c r="C7" s="20"/>
      <c r="AI7" s="21"/>
    </row>
    <row r="8" spans="1:35" ht="12" customHeight="1">
      <c r="A8" s="22"/>
      <c r="C8" s="23" t="s">
        <v>33</v>
      </c>
      <c r="D8" s="24">
        <f>D10+D12</f>
        <v>5515092</v>
      </c>
      <c r="E8" s="24">
        <f aca="true" t="shared" si="0" ref="E8:AE8">E10+E12</f>
        <v>5438134</v>
      </c>
      <c r="F8" s="24">
        <f t="shared" si="0"/>
        <v>1292186</v>
      </c>
      <c r="G8" s="24">
        <f t="shared" si="0"/>
        <v>1233814</v>
      </c>
      <c r="H8" s="24">
        <f t="shared" si="0"/>
        <v>893587</v>
      </c>
      <c r="I8" s="24">
        <f t="shared" si="0"/>
        <v>477411</v>
      </c>
      <c r="J8" s="24">
        <f t="shared" si="0"/>
        <v>188001</v>
      </c>
      <c r="K8" s="24">
        <f t="shared" si="0"/>
        <v>181709</v>
      </c>
      <c r="L8" s="24">
        <f t="shared" si="0"/>
        <v>116919</v>
      </c>
      <c r="M8" s="24">
        <f t="shared" si="0"/>
        <v>92754</v>
      </c>
      <c r="N8" s="24">
        <f t="shared" si="0"/>
        <v>84423</v>
      </c>
      <c r="O8" s="24">
        <f t="shared" si="0"/>
        <v>81900</v>
      </c>
      <c r="P8" s="24">
        <f t="shared" si="0"/>
        <v>79344</v>
      </c>
      <c r="Q8" s="24">
        <f t="shared" si="0"/>
        <v>64465</v>
      </c>
      <c r="R8" s="24">
        <f t="shared" si="0"/>
        <v>52443</v>
      </c>
      <c r="S8" s="24">
        <f t="shared" si="0"/>
        <v>47484</v>
      </c>
      <c r="T8" s="24">
        <f t="shared" si="0"/>
        <v>45471</v>
      </c>
      <c r="U8" s="24">
        <f t="shared" si="0"/>
        <v>45189</v>
      </c>
      <c r="V8" s="24">
        <f t="shared" si="0"/>
        <v>41417</v>
      </c>
      <c r="W8" s="24">
        <f t="shared" si="0"/>
        <v>39108</v>
      </c>
      <c r="X8" s="24">
        <f t="shared" si="0"/>
        <v>37264</v>
      </c>
      <c r="Y8" s="24">
        <f t="shared" si="0"/>
        <v>36954</v>
      </c>
      <c r="Z8" s="24">
        <f t="shared" si="0"/>
        <v>36890</v>
      </c>
      <c r="AA8" s="24">
        <f t="shared" si="0"/>
        <v>29468</v>
      </c>
      <c r="AB8" s="24">
        <f t="shared" si="0"/>
        <v>28486</v>
      </c>
      <c r="AC8" s="24">
        <f t="shared" si="0"/>
        <v>25027</v>
      </c>
      <c r="AD8" s="24">
        <f t="shared" si="0"/>
        <v>22459</v>
      </c>
      <c r="AE8" s="24">
        <f t="shared" si="0"/>
        <v>19944</v>
      </c>
      <c r="AF8" s="24"/>
      <c r="AG8" s="24">
        <v>148968</v>
      </c>
      <c r="AH8" s="24"/>
      <c r="AI8" s="25">
        <f>SUM(D8:AH8)</f>
        <v>16396311</v>
      </c>
    </row>
    <row r="9" spans="3:35" ht="6" customHeight="1">
      <c r="C9" s="20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</row>
    <row r="10" spans="1:35" ht="12" customHeight="1">
      <c r="A10" s="28"/>
      <c r="C10" s="29" t="s">
        <v>35</v>
      </c>
      <c r="D10" s="30">
        <v>2864920</v>
      </c>
      <c r="E10" s="30">
        <v>158084</v>
      </c>
      <c r="F10" s="30">
        <v>685388</v>
      </c>
      <c r="G10" s="30">
        <v>22502</v>
      </c>
      <c r="H10" s="30">
        <v>30023</v>
      </c>
      <c r="I10" s="30">
        <v>306217</v>
      </c>
      <c r="J10" s="30">
        <v>3229</v>
      </c>
      <c r="K10" s="30">
        <v>74385</v>
      </c>
      <c r="L10" s="30">
        <v>12845</v>
      </c>
      <c r="M10" s="30">
        <v>49804</v>
      </c>
      <c r="N10" s="30">
        <v>29848</v>
      </c>
      <c r="O10" s="30">
        <v>62088</v>
      </c>
      <c r="P10" s="30">
        <v>4392</v>
      </c>
      <c r="Q10" s="30">
        <v>29885</v>
      </c>
      <c r="R10" s="30">
        <v>26819</v>
      </c>
      <c r="S10" s="30">
        <v>414</v>
      </c>
      <c r="T10" s="30">
        <v>21617</v>
      </c>
      <c r="U10" s="30">
        <v>20711</v>
      </c>
      <c r="V10" s="30">
        <v>23014</v>
      </c>
      <c r="W10" s="30">
        <v>17870</v>
      </c>
      <c r="X10" s="30">
        <v>3442</v>
      </c>
      <c r="Y10" s="30">
        <v>18178</v>
      </c>
      <c r="Z10" s="30">
        <v>34448</v>
      </c>
      <c r="AA10" s="30">
        <v>17809</v>
      </c>
      <c r="AB10" s="30">
        <v>13652</v>
      </c>
      <c r="AC10" s="30">
        <v>10471</v>
      </c>
      <c r="AD10" s="30">
        <v>1087</v>
      </c>
      <c r="AE10" s="30">
        <v>8945</v>
      </c>
      <c r="AF10" s="30"/>
      <c r="AG10" s="30">
        <v>53362</v>
      </c>
      <c r="AH10" s="31"/>
      <c r="AI10" s="32">
        <f>SUM(D10:AH10)</f>
        <v>4605449</v>
      </c>
    </row>
    <row r="11" spans="1:35" ht="6" customHeight="1">
      <c r="A11" s="28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5"/>
    </row>
    <row r="12" spans="1:35" ht="12" customHeight="1">
      <c r="A12" s="36"/>
      <c r="C12" s="37" t="s">
        <v>36</v>
      </c>
      <c r="D12" s="38">
        <v>2650172</v>
      </c>
      <c r="E12" s="38">
        <v>5280050</v>
      </c>
      <c r="F12" s="38">
        <v>606798</v>
      </c>
      <c r="G12" s="38">
        <v>1211312</v>
      </c>
      <c r="H12" s="38">
        <v>863564</v>
      </c>
      <c r="I12" s="38">
        <v>171194</v>
      </c>
      <c r="J12" s="38">
        <v>184772</v>
      </c>
      <c r="K12" s="38">
        <v>107324</v>
      </c>
      <c r="L12" s="38">
        <v>104074</v>
      </c>
      <c r="M12" s="38">
        <v>42950</v>
      </c>
      <c r="N12" s="38">
        <v>54575</v>
      </c>
      <c r="O12" s="38">
        <v>19812</v>
      </c>
      <c r="P12" s="38">
        <v>74952</v>
      </c>
      <c r="Q12" s="38">
        <v>34580</v>
      </c>
      <c r="R12" s="38">
        <v>25624</v>
      </c>
      <c r="S12" s="38">
        <v>47070</v>
      </c>
      <c r="T12" s="38">
        <v>23854</v>
      </c>
      <c r="U12" s="38">
        <v>24478</v>
      </c>
      <c r="V12" s="38">
        <v>18403</v>
      </c>
      <c r="W12" s="38">
        <v>21238</v>
      </c>
      <c r="X12" s="38">
        <v>33822</v>
      </c>
      <c r="Y12" s="38">
        <v>18776</v>
      </c>
      <c r="Z12" s="38">
        <v>2442</v>
      </c>
      <c r="AA12" s="38">
        <v>11659</v>
      </c>
      <c r="AB12" s="38">
        <v>14834</v>
      </c>
      <c r="AC12" s="38">
        <v>14556</v>
      </c>
      <c r="AD12" s="38">
        <v>21372</v>
      </c>
      <c r="AE12" s="38">
        <v>10999</v>
      </c>
      <c r="AF12" s="38"/>
      <c r="AG12" s="38">
        <v>95606</v>
      </c>
      <c r="AH12" s="39"/>
      <c r="AI12" s="40">
        <f>SUM(D12:AH12)</f>
        <v>11790862</v>
      </c>
    </row>
    <row r="13" spans="1:35" ht="6" customHeight="1">
      <c r="A13" s="41"/>
      <c r="C13" s="42" t="s">
        <v>34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6" ht="12" customHeight="1">
      <c r="A14" s="43"/>
      <c r="C14" s="44" t="s">
        <v>37</v>
      </c>
      <c r="D14" s="31">
        <f aca="true" t="shared" si="1" ref="D14:AE14">D16+D22+D31+D52</f>
        <v>1961546</v>
      </c>
      <c r="E14" s="31">
        <f t="shared" si="1"/>
        <v>4020180</v>
      </c>
      <c r="F14" s="31">
        <f t="shared" si="1"/>
        <v>577421</v>
      </c>
      <c r="G14" s="31">
        <f t="shared" si="1"/>
        <v>1163467</v>
      </c>
      <c r="H14" s="31">
        <f t="shared" si="1"/>
        <v>838651</v>
      </c>
      <c r="I14" s="31">
        <f t="shared" si="1"/>
        <v>143860</v>
      </c>
      <c r="J14" s="31">
        <f t="shared" si="1"/>
        <v>178688</v>
      </c>
      <c r="K14" s="31">
        <f t="shared" si="1"/>
        <v>91700</v>
      </c>
      <c r="L14" s="31">
        <f t="shared" si="1"/>
        <v>102307</v>
      </c>
      <c r="M14" s="31">
        <f t="shared" si="1"/>
        <v>42621</v>
      </c>
      <c r="N14" s="31">
        <f t="shared" si="1"/>
        <v>46173</v>
      </c>
      <c r="O14" s="31">
        <f t="shared" si="1"/>
        <v>18075</v>
      </c>
      <c r="P14" s="31">
        <f t="shared" si="1"/>
        <v>72968</v>
      </c>
      <c r="Q14" s="31">
        <f t="shared" si="1"/>
        <v>26949</v>
      </c>
      <c r="R14" s="31">
        <f t="shared" si="1"/>
        <v>23330</v>
      </c>
      <c r="S14" s="31">
        <f t="shared" si="1"/>
        <v>46255</v>
      </c>
      <c r="T14" s="31">
        <f t="shared" si="1"/>
        <v>19637</v>
      </c>
      <c r="U14" s="31">
        <f t="shared" si="1"/>
        <v>22030</v>
      </c>
      <c r="V14" s="31">
        <f t="shared" si="1"/>
        <v>16355</v>
      </c>
      <c r="W14" s="31">
        <f t="shared" si="1"/>
        <v>18899</v>
      </c>
      <c r="X14" s="31">
        <f t="shared" si="1"/>
        <v>33072</v>
      </c>
      <c r="Y14" s="31">
        <f t="shared" si="1"/>
        <v>18541</v>
      </c>
      <c r="Z14" s="31">
        <f t="shared" si="1"/>
        <v>2353</v>
      </c>
      <c r="AA14" s="31">
        <f t="shared" si="1"/>
        <v>10297</v>
      </c>
      <c r="AB14" s="31">
        <f t="shared" si="1"/>
        <v>12919</v>
      </c>
      <c r="AC14" s="31">
        <f t="shared" si="1"/>
        <v>3355</v>
      </c>
      <c r="AD14" s="31">
        <f t="shared" si="1"/>
        <v>20329</v>
      </c>
      <c r="AE14" s="31">
        <f t="shared" si="1"/>
        <v>9494</v>
      </c>
      <c r="AF14" s="31"/>
      <c r="AG14" s="31">
        <f>AG16+AG22+AG31+AG52</f>
        <v>85849</v>
      </c>
      <c r="AH14" s="31"/>
      <c r="AI14" s="32">
        <f>SUM(D14:AH14)</f>
        <v>9627321</v>
      </c>
      <c r="AJ14" s="45"/>
    </row>
    <row r="15" spans="1:36" ht="6" customHeight="1">
      <c r="A15" s="46"/>
      <c r="C15" s="4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45"/>
    </row>
    <row r="16" spans="1:36" ht="12" customHeight="1">
      <c r="A16" s="48"/>
      <c r="C16" s="49" t="s">
        <v>38</v>
      </c>
      <c r="D16" s="31">
        <f>SUM(D17:D20)</f>
        <v>1038623</v>
      </c>
      <c r="E16" s="31">
        <f>SUM(E17:E20)</f>
        <v>3456200</v>
      </c>
      <c r="F16" s="31">
        <f>SUM(F17:F20)</f>
        <v>559771</v>
      </c>
      <c r="G16" s="31">
        <f>SUM(G17:G20)</f>
        <v>1157361</v>
      </c>
      <c r="H16" s="31">
        <f aca="true" t="shared" si="2" ref="H16:AB16">SUM(H17:H20)</f>
        <v>835757</v>
      </c>
      <c r="I16" s="31">
        <f t="shared" si="2"/>
        <v>127880</v>
      </c>
      <c r="J16" s="31">
        <f t="shared" si="2"/>
        <v>176487</v>
      </c>
      <c r="K16" s="31">
        <f t="shared" si="2"/>
        <v>90449</v>
      </c>
      <c r="L16" s="31">
        <f t="shared" si="2"/>
        <v>102081</v>
      </c>
      <c r="M16" s="31">
        <f t="shared" si="2"/>
        <v>42405</v>
      </c>
      <c r="N16" s="31">
        <f t="shared" si="2"/>
        <v>44984</v>
      </c>
      <c r="O16" s="31">
        <f t="shared" si="2"/>
        <v>16904</v>
      </c>
      <c r="P16" s="31">
        <f t="shared" si="2"/>
        <v>72859</v>
      </c>
      <c r="Q16" s="31">
        <f t="shared" si="2"/>
        <v>26534</v>
      </c>
      <c r="R16" s="31">
        <f t="shared" si="2"/>
        <v>21019</v>
      </c>
      <c r="S16" s="31">
        <f t="shared" si="2"/>
        <v>46180</v>
      </c>
      <c r="T16" s="31">
        <f t="shared" si="2"/>
        <v>19256</v>
      </c>
      <c r="U16" s="31">
        <f t="shared" si="2"/>
        <v>21215</v>
      </c>
      <c r="V16" s="31">
        <f t="shared" si="2"/>
        <v>15395</v>
      </c>
      <c r="W16" s="31">
        <f t="shared" si="2"/>
        <v>18459</v>
      </c>
      <c r="X16" s="31">
        <f t="shared" si="2"/>
        <v>32986</v>
      </c>
      <c r="Y16" s="31">
        <f t="shared" si="2"/>
        <v>18480</v>
      </c>
      <c r="Z16" s="31">
        <f t="shared" si="2"/>
        <v>2321</v>
      </c>
      <c r="AA16" s="31">
        <f t="shared" si="2"/>
        <v>9954</v>
      </c>
      <c r="AB16" s="31">
        <f t="shared" si="2"/>
        <v>12622</v>
      </c>
      <c r="AC16" s="31">
        <f>SUM(AC17:AC20)</f>
        <v>2213</v>
      </c>
      <c r="AD16" s="31">
        <f>SUM(AD17:AD20)</f>
        <v>20264</v>
      </c>
      <c r="AE16" s="31">
        <f>SUM(AE17:AE20)</f>
        <v>7806</v>
      </c>
      <c r="AF16" s="31"/>
      <c r="AG16" s="31">
        <f>SUM(AG17:AG20)</f>
        <v>82267</v>
      </c>
      <c r="AH16" s="31"/>
      <c r="AI16" s="32">
        <f>SUM(D16:AH16)</f>
        <v>8078732</v>
      </c>
      <c r="AJ16" s="45"/>
    </row>
    <row r="17" spans="1:36" ht="12" customHeight="1">
      <c r="A17" s="50"/>
      <c r="C17" s="51" t="s">
        <v>39</v>
      </c>
      <c r="D17" s="52">
        <v>38</v>
      </c>
      <c r="E17" s="52">
        <v>159</v>
      </c>
      <c r="F17" s="52">
        <v>3</v>
      </c>
      <c r="G17" s="52">
        <v>35</v>
      </c>
      <c r="H17" s="52">
        <v>7</v>
      </c>
      <c r="I17" s="52">
        <v>6</v>
      </c>
      <c r="J17" s="52">
        <v>3</v>
      </c>
      <c r="K17" s="52">
        <v>4</v>
      </c>
      <c r="L17" s="52">
        <v>1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4</v>
      </c>
      <c r="T17" s="52">
        <v>0</v>
      </c>
      <c r="U17" s="52">
        <v>1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/>
      <c r="AG17" s="52">
        <v>5</v>
      </c>
      <c r="AH17" s="26"/>
      <c r="AI17" s="32">
        <f>SUM(D17:AH17)</f>
        <v>266</v>
      </c>
      <c r="AJ17" s="45"/>
    </row>
    <row r="18" spans="1:36" ht="12" customHeight="1">
      <c r="A18" s="50"/>
      <c r="C18" s="51" t="s">
        <v>40</v>
      </c>
      <c r="D18" s="52">
        <v>91173</v>
      </c>
      <c r="E18" s="52">
        <v>898914</v>
      </c>
      <c r="F18" s="52">
        <v>12039</v>
      </c>
      <c r="G18" s="52">
        <v>153737</v>
      </c>
      <c r="H18" s="52">
        <v>282425</v>
      </c>
      <c r="I18" s="52">
        <v>6841</v>
      </c>
      <c r="J18" s="52">
        <v>22505</v>
      </c>
      <c r="K18" s="52">
        <v>3039</v>
      </c>
      <c r="L18" s="52">
        <v>32815</v>
      </c>
      <c r="M18" s="52">
        <v>178</v>
      </c>
      <c r="N18" s="52">
        <v>3983</v>
      </c>
      <c r="O18" s="52">
        <v>399</v>
      </c>
      <c r="P18" s="52">
        <v>19046</v>
      </c>
      <c r="Q18" s="52">
        <v>588</v>
      </c>
      <c r="R18" s="52">
        <v>2148</v>
      </c>
      <c r="S18" s="52">
        <v>32615</v>
      </c>
      <c r="T18" s="52">
        <v>920</v>
      </c>
      <c r="U18" s="52">
        <v>1914</v>
      </c>
      <c r="V18" s="52">
        <v>847</v>
      </c>
      <c r="W18" s="52">
        <v>2175</v>
      </c>
      <c r="X18" s="52">
        <v>16507</v>
      </c>
      <c r="Y18" s="52">
        <v>75</v>
      </c>
      <c r="Z18" s="52">
        <v>47</v>
      </c>
      <c r="AA18" s="52">
        <v>623</v>
      </c>
      <c r="AB18" s="52">
        <v>679</v>
      </c>
      <c r="AC18" s="52">
        <v>54</v>
      </c>
      <c r="AD18" s="52">
        <v>1823</v>
      </c>
      <c r="AE18" s="52">
        <v>644</v>
      </c>
      <c r="AF18" s="52"/>
      <c r="AG18" s="52">
        <v>10672</v>
      </c>
      <c r="AH18" s="26"/>
      <c r="AI18" s="32">
        <f>SUM(D18:AH18)</f>
        <v>1599425</v>
      </c>
      <c r="AJ18" s="45"/>
    </row>
    <row r="19" spans="1:36" ht="12" customHeight="1">
      <c r="A19" s="53"/>
      <c r="C19" s="54" t="s">
        <v>41</v>
      </c>
      <c r="D19" s="52">
        <v>947411</v>
      </c>
      <c r="E19" s="52">
        <v>2557127</v>
      </c>
      <c r="F19" s="52">
        <v>547729</v>
      </c>
      <c r="G19" s="52">
        <v>1003589</v>
      </c>
      <c r="H19" s="52">
        <v>553325</v>
      </c>
      <c r="I19" s="52">
        <v>121033</v>
      </c>
      <c r="J19" s="52">
        <v>153979</v>
      </c>
      <c r="K19" s="52">
        <v>87406</v>
      </c>
      <c r="L19" s="52">
        <v>69265</v>
      </c>
      <c r="M19" s="52">
        <v>42227</v>
      </c>
      <c r="N19" s="52">
        <v>41001</v>
      </c>
      <c r="O19" s="52">
        <v>16505</v>
      </c>
      <c r="P19" s="52">
        <v>53813</v>
      </c>
      <c r="Q19" s="52">
        <v>25946</v>
      </c>
      <c r="R19" s="52">
        <v>18871</v>
      </c>
      <c r="S19" s="52">
        <v>13561</v>
      </c>
      <c r="T19" s="52">
        <v>18336</v>
      </c>
      <c r="U19" s="52">
        <v>19300</v>
      </c>
      <c r="V19" s="52">
        <v>14548</v>
      </c>
      <c r="W19" s="52">
        <v>16284</v>
      </c>
      <c r="X19" s="52">
        <v>16479</v>
      </c>
      <c r="Y19" s="52">
        <v>18405</v>
      </c>
      <c r="Z19" s="52">
        <v>2274</v>
      </c>
      <c r="AA19" s="52">
        <v>9331</v>
      </c>
      <c r="AB19" s="52">
        <v>11943</v>
      </c>
      <c r="AC19" s="52">
        <v>2159</v>
      </c>
      <c r="AD19" s="52">
        <v>18441</v>
      </c>
      <c r="AE19" s="52">
        <v>7162</v>
      </c>
      <c r="AF19" s="52"/>
      <c r="AG19" s="52">
        <v>71590</v>
      </c>
      <c r="AH19" s="26"/>
      <c r="AI19" s="32">
        <f>SUM(D19:AH19)</f>
        <v>6479040</v>
      </c>
      <c r="AJ19" s="45"/>
    </row>
    <row r="20" spans="1:36" ht="12" customHeight="1">
      <c r="A20" s="53"/>
      <c r="C20" s="54" t="s">
        <v>42</v>
      </c>
      <c r="D20" s="52">
        <v>1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/>
      <c r="AG20" s="52">
        <v>0</v>
      </c>
      <c r="AH20" s="26"/>
      <c r="AI20" s="32">
        <f>SUM(D20:AH20)</f>
        <v>1</v>
      </c>
      <c r="AJ20" s="45"/>
    </row>
    <row r="21" spans="1:36" ht="6" customHeight="1">
      <c r="A21" s="55"/>
      <c r="C21" s="56" t="s">
        <v>34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45"/>
    </row>
    <row r="22" spans="1:36" ht="12" customHeight="1">
      <c r="A22" s="48"/>
      <c r="C22" s="49" t="s">
        <v>43</v>
      </c>
      <c r="D22" s="31">
        <f>SUM(D23:D29)</f>
        <v>170946</v>
      </c>
      <c r="E22" s="31">
        <f>SUM(E23:E29)</f>
        <v>38226</v>
      </c>
      <c r="F22" s="31">
        <f>SUM(F23:F29)</f>
        <v>4959</v>
      </c>
      <c r="G22" s="31">
        <f>SUM(G23:G29)</f>
        <v>943</v>
      </c>
      <c r="H22" s="31">
        <f aca="true" t="shared" si="3" ref="H22:AB22">SUM(H23:H29)</f>
        <v>461</v>
      </c>
      <c r="I22" s="31">
        <f t="shared" si="3"/>
        <v>3613</v>
      </c>
      <c r="J22" s="31">
        <f t="shared" si="3"/>
        <v>616</v>
      </c>
      <c r="K22" s="31">
        <f t="shared" si="3"/>
        <v>290</v>
      </c>
      <c r="L22" s="31">
        <f t="shared" si="3"/>
        <v>64</v>
      </c>
      <c r="M22" s="31">
        <f t="shared" si="3"/>
        <v>88</v>
      </c>
      <c r="N22" s="31">
        <f t="shared" si="3"/>
        <v>233</v>
      </c>
      <c r="O22" s="31">
        <f t="shared" si="3"/>
        <v>194</v>
      </c>
      <c r="P22" s="31">
        <f t="shared" si="3"/>
        <v>25</v>
      </c>
      <c r="Q22" s="31">
        <f t="shared" si="3"/>
        <v>85</v>
      </c>
      <c r="R22" s="31">
        <f t="shared" si="3"/>
        <v>184</v>
      </c>
      <c r="S22" s="31">
        <f t="shared" si="3"/>
        <v>18</v>
      </c>
      <c r="T22" s="31">
        <f t="shared" si="3"/>
        <v>66</v>
      </c>
      <c r="U22" s="31">
        <f t="shared" si="3"/>
        <v>157</v>
      </c>
      <c r="V22" s="31">
        <f t="shared" si="3"/>
        <v>149</v>
      </c>
      <c r="W22" s="31">
        <f t="shared" si="3"/>
        <v>74</v>
      </c>
      <c r="X22" s="31">
        <f t="shared" si="3"/>
        <v>19</v>
      </c>
      <c r="Y22" s="31">
        <f t="shared" si="3"/>
        <v>29</v>
      </c>
      <c r="Z22" s="31">
        <f t="shared" si="3"/>
        <v>7</v>
      </c>
      <c r="AA22" s="31">
        <f t="shared" si="3"/>
        <v>86</v>
      </c>
      <c r="AB22" s="31">
        <f t="shared" si="3"/>
        <v>65</v>
      </c>
      <c r="AC22" s="31">
        <f>SUM(AC23:AC29)</f>
        <v>163</v>
      </c>
      <c r="AD22" s="31">
        <f>SUM(AD23:AD29)</f>
        <v>24</v>
      </c>
      <c r="AE22" s="31">
        <f>SUM(AE23:AE29)</f>
        <v>43</v>
      </c>
      <c r="AF22" s="31"/>
      <c r="AG22" s="31">
        <f>SUM(AG23:AG29)</f>
        <v>1686</v>
      </c>
      <c r="AH22" s="31"/>
      <c r="AI22" s="32">
        <f>SUM(D22:AH22)</f>
        <v>223513</v>
      </c>
      <c r="AJ22" s="45"/>
    </row>
    <row r="23" spans="1:36" ht="12" customHeight="1">
      <c r="A23" s="50"/>
      <c r="C23" s="51" t="s">
        <v>44</v>
      </c>
      <c r="D23" s="52">
        <v>498</v>
      </c>
      <c r="E23" s="52">
        <v>3481</v>
      </c>
      <c r="F23" s="52">
        <v>25</v>
      </c>
      <c r="G23" s="52">
        <v>28</v>
      </c>
      <c r="H23" s="52">
        <v>7</v>
      </c>
      <c r="I23" s="52">
        <v>6</v>
      </c>
      <c r="J23" s="52">
        <v>12</v>
      </c>
      <c r="K23" s="52">
        <v>8</v>
      </c>
      <c r="L23" s="52">
        <v>0</v>
      </c>
      <c r="M23" s="52">
        <v>0</v>
      </c>
      <c r="N23" s="52">
        <v>3</v>
      </c>
      <c r="O23" s="52">
        <v>0</v>
      </c>
      <c r="P23" s="52">
        <v>0</v>
      </c>
      <c r="Q23" s="52">
        <v>0</v>
      </c>
      <c r="R23" s="52">
        <v>16</v>
      </c>
      <c r="S23" s="52">
        <v>0</v>
      </c>
      <c r="T23" s="52">
        <v>0</v>
      </c>
      <c r="U23" s="52">
        <v>0</v>
      </c>
      <c r="V23" s="52">
        <v>5</v>
      </c>
      <c r="W23" s="52">
        <v>0</v>
      </c>
      <c r="X23" s="52">
        <v>4</v>
      </c>
      <c r="Y23" s="52">
        <v>0</v>
      </c>
      <c r="Z23" s="52">
        <v>0</v>
      </c>
      <c r="AA23" s="52">
        <v>0</v>
      </c>
      <c r="AB23" s="52">
        <v>2</v>
      </c>
      <c r="AC23" s="52">
        <v>69</v>
      </c>
      <c r="AD23" s="52">
        <v>0</v>
      </c>
      <c r="AE23" s="52">
        <v>4</v>
      </c>
      <c r="AF23" s="52"/>
      <c r="AG23" s="52">
        <v>4</v>
      </c>
      <c r="AH23" s="26"/>
      <c r="AI23" s="32">
        <f>SUM(D23:AH23)</f>
        <v>4172</v>
      </c>
      <c r="AJ23" s="45"/>
    </row>
    <row r="24" spans="1:36" ht="12" customHeight="1">
      <c r="A24" s="50"/>
      <c r="C24" s="51" t="s">
        <v>45</v>
      </c>
      <c r="D24" s="52">
        <v>48158</v>
      </c>
      <c r="E24" s="52">
        <v>12169</v>
      </c>
      <c r="F24" s="52">
        <v>432</v>
      </c>
      <c r="G24" s="52">
        <v>144</v>
      </c>
      <c r="H24" s="52">
        <v>62</v>
      </c>
      <c r="I24" s="52">
        <v>1010</v>
      </c>
      <c r="J24" s="52">
        <v>53</v>
      </c>
      <c r="K24" s="52">
        <v>49</v>
      </c>
      <c r="L24" s="52">
        <v>4</v>
      </c>
      <c r="M24" s="52">
        <v>7</v>
      </c>
      <c r="N24" s="52">
        <v>27</v>
      </c>
      <c r="O24" s="52">
        <v>74</v>
      </c>
      <c r="P24" s="52">
        <v>3</v>
      </c>
      <c r="Q24" s="52">
        <v>8</v>
      </c>
      <c r="R24" s="52">
        <v>35</v>
      </c>
      <c r="S24" s="52">
        <v>2</v>
      </c>
      <c r="T24" s="52">
        <v>6</v>
      </c>
      <c r="U24" s="52">
        <v>19</v>
      </c>
      <c r="V24" s="52">
        <v>11</v>
      </c>
      <c r="W24" s="52">
        <v>20</v>
      </c>
      <c r="X24" s="52">
        <v>1</v>
      </c>
      <c r="Y24" s="52">
        <v>0</v>
      </c>
      <c r="Z24" s="52">
        <v>1</v>
      </c>
      <c r="AA24" s="52">
        <v>22</v>
      </c>
      <c r="AB24" s="52">
        <v>8</v>
      </c>
      <c r="AC24" s="52">
        <v>18</v>
      </c>
      <c r="AD24" s="52">
        <v>2</v>
      </c>
      <c r="AE24" s="52">
        <v>2</v>
      </c>
      <c r="AF24" s="52"/>
      <c r="AG24" s="52">
        <v>160</v>
      </c>
      <c r="AH24" s="26"/>
      <c r="AI24" s="32">
        <f aca="true" t="shared" si="4" ref="AI24:AI29">SUM(D24:AH24)</f>
        <v>62507</v>
      </c>
      <c r="AJ24" s="45"/>
    </row>
    <row r="25" spans="1:36" ht="12" customHeight="1">
      <c r="A25" s="50"/>
      <c r="C25" s="51" t="s">
        <v>46</v>
      </c>
      <c r="D25" s="52">
        <v>22325</v>
      </c>
      <c r="E25" s="52">
        <v>3124</v>
      </c>
      <c r="F25" s="52">
        <v>916</v>
      </c>
      <c r="G25" s="52">
        <v>301</v>
      </c>
      <c r="H25" s="52">
        <v>162</v>
      </c>
      <c r="I25" s="52">
        <v>266</v>
      </c>
      <c r="J25" s="52">
        <v>81</v>
      </c>
      <c r="K25" s="52">
        <v>80</v>
      </c>
      <c r="L25" s="52">
        <v>22</v>
      </c>
      <c r="M25" s="52">
        <v>33</v>
      </c>
      <c r="N25" s="52">
        <v>42</v>
      </c>
      <c r="O25" s="52">
        <v>28</v>
      </c>
      <c r="P25" s="52">
        <v>10</v>
      </c>
      <c r="Q25" s="52">
        <v>31</v>
      </c>
      <c r="R25" s="52">
        <v>37</v>
      </c>
      <c r="S25" s="52">
        <v>2</v>
      </c>
      <c r="T25" s="52">
        <v>12</v>
      </c>
      <c r="U25" s="52">
        <v>19</v>
      </c>
      <c r="V25" s="52">
        <v>39</v>
      </c>
      <c r="W25" s="52">
        <v>15</v>
      </c>
      <c r="X25" s="52">
        <v>7</v>
      </c>
      <c r="Y25" s="52">
        <v>15</v>
      </c>
      <c r="Z25" s="52">
        <v>4</v>
      </c>
      <c r="AA25" s="52">
        <v>13</v>
      </c>
      <c r="AB25" s="52">
        <v>19</v>
      </c>
      <c r="AC25" s="52">
        <v>19</v>
      </c>
      <c r="AD25" s="52">
        <v>9</v>
      </c>
      <c r="AE25" s="52">
        <v>7</v>
      </c>
      <c r="AF25" s="52"/>
      <c r="AG25" s="52">
        <v>200</v>
      </c>
      <c r="AH25" s="26"/>
      <c r="AI25" s="32">
        <f t="shared" si="4"/>
        <v>27838</v>
      </c>
      <c r="AJ25" s="45"/>
    </row>
    <row r="26" spans="1:36" ht="12" customHeight="1">
      <c r="A26" s="50"/>
      <c r="C26" s="51" t="s">
        <v>47</v>
      </c>
      <c r="D26" s="52">
        <v>59858</v>
      </c>
      <c r="E26" s="52">
        <v>3517</v>
      </c>
      <c r="F26" s="52">
        <v>867</v>
      </c>
      <c r="G26" s="52">
        <v>216</v>
      </c>
      <c r="H26" s="52">
        <v>113</v>
      </c>
      <c r="I26" s="52">
        <v>311</v>
      </c>
      <c r="J26" s="52">
        <v>336</v>
      </c>
      <c r="K26" s="52">
        <v>80</v>
      </c>
      <c r="L26" s="52">
        <v>17</v>
      </c>
      <c r="M26" s="52">
        <v>35</v>
      </c>
      <c r="N26" s="52">
        <v>89</v>
      </c>
      <c r="O26" s="52">
        <v>22</v>
      </c>
      <c r="P26" s="52">
        <v>8</v>
      </c>
      <c r="Q26" s="52">
        <v>6</v>
      </c>
      <c r="R26" s="52">
        <v>38</v>
      </c>
      <c r="S26" s="52">
        <v>10</v>
      </c>
      <c r="T26" s="52">
        <v>25</v>
      </c>
      <c r="U26" s="52">
        <v>102</v>
      </c>
      <c r="V26" s="52">
        <v>37</v>
      </c>
      <c r="W26" s="52">
        <v>10</v>
      </c>
      <c r="X26" s="52">
        <v>5</v>
      </c>
      <c r="Y26" s="52">
        <v>11</v>
      </c>
      <c r="Z26" s="52">
        <v>1</v>
      </c>
      <c r="AA26" s="52">
        <v>7</v>
      </c>
      <c r="AB26" s="52">
        <v>15</v>
      </c>
      <c r="AC26" s="52">
        <v>40</v>
      </c>
      <c r="AD26" s="52">
        <v>3</v>
      </c>
      <c r="AE26" s="52">
        <v>10</v>
      </c>
      <c r="AF26" s="52"/>
      <c r="AG26" s="52">
        <v>1105</v>
      </c>
      <c r="AH26" s="26"/>
      <c r="AI26" s="32">
        <f t="shared" si="4"/>
        <v>66894</v>
      </c>
      <c r="AJ26" s="45"/>
    </row>
    <row r="27" spans="1:36" ht="12" customHeight="1">
      <c r="A27" s="50"/>
      <c r="C27" s="51" t="s">
        <v>48</v>
      </c>
      <c r="D27" s="52">
        <v>15830</v>
      </c>
      <c r="E27" s="52">
        <v>1948</v>
      </c>
      <c r="F27" s="52">
        <v>343</v>
      </c>
      <c r="G27" s="52">
        <v>100</v>
      </c>
      <c r="H27" s="52">
        <v>50</v>
      </c>
      <c r="I27" s="52">
        <v>340</v>
      </c>
      <c r="J27" s="52">
        <v>59</v>
      </c>
      <c r="K27" s="52">
        <v>40</v>
      </c>
      <c r="L27" s="52">
        <v>8</v>
      </c>
      <c r="M27" s="52">
        <v>7</v>
      </c>
      <c r="N27" s="52">
        <v>56</v>
      </c>
      <c r="O27" s="52">
        <v>34</v>
      </c>
      <c r="P27" s="52">
        <v>1</v>
      </c>
      <c r="Q27" s="52">
        <v>17</v>
      </c>
      <c r="R27" s="52">
        <v>40</v>
      </c>
      <c r="S27" s="52">
        <v>1</v>
      </c>
      <c r="T27" s="52">
        <v>13</v>
      </c>
      <c r="U27" s="52">
        <v>10</v>
      </c>
      <c r="V27" s="52">
        <v>23</v>
      </c>
      <c r="W27" s="52">
        <v>11</v>
      </c>
      <c r="X27" s="52">
        <v>1</v>
      </c>
      <c r="Y27" s="52">
        <v>0</v>
      </c>
      <c r="Z27" s="52">
        <v>1</v>
      </c>
      <c r="AA27" s="52">
        <v>36</v>
      </c>
      <c r="AB27" s="52">
        <v>9</v>
      </c>
      <c r="AC27" s="52">
        <v>13</v>
      </c>
      <c r="AD27" s="52">
        <v>5</v>
      </c>
      <c r="AE27" s="52">
        <v>14</v>
      </c>
      <c r="AF27" s="52"/>
      <c r="AG27" s="52">
        <v>102</v>
      </c>
      <c r="AH27" s="26"/>
      <c r="AI27" s="32">
        <f t="shared" si="4"/>
        <v>19112</v>
      </c>
      <c r="AJ27" s="45"/>
    </row>
    <row r="28" spans="1:36" ht="12" customHeight="1">
      <c r="A28" s="50"/>
      <c r="C28" s="51" t="s">
        <v>49</v>
      </c>
      <c r="D28" s="52">
        <v>6120</v>
      </c>
      <c r="E28" s="52">
        <v>1130</v>
      </c>
      <c r="F28" s="52">
        <v>343</v>
      </c>
      <c r="G28" s="52">
        <v>60</v>
      </c>
      <c r="H28" s="52">
        <v>31</v>
      </c>
      <c r="I28" s="52">
        <v>256</v>
      </c>
      <c r="J28" s="52">
        <v>25</v>
      </c>
      <c r="K28" s="52">
        <v>24</v>
      </c>
      <c r="L28" s="52">
        <v>9</v>
      </c>
      <c r="M28" s="52">
        <v>5</v>
      </c>
      <c r="N28" s="52">
        <v>7</v>
      </c>
      <c r="O28" s="52">
        <v>19</v>
      </c>
      <c r="P28" s="52">
        <v>1</v>
      </c>
      <c r="Q28" s="52">
        <v>17</v>
      </c>
      <c r="R28" s="52">
        <v>10</v>
      </c>
      <c r="S28" s="52">
        <v>2</v>
      </c>
      <c r="T28" s="52">
        <v>4</v>
      </c>
      <c r="U28" s="52">
        <v>2</v>
      </c>
      <c r="V28" s="52">
        <v>4</v>
      </c>
      <c r="W28" s="52">
        <v>10</v>
      </c>
      <c r="X28" s="52">
        <v>0</v>
      </c>
      <c r="Y28" s="52">
        <v>3</v>
      </c>
      <c r="Z28" s="52">
        <v>0</v>
      </c>
      <c r="AA28" s="52">
        <v>4</v>
      </c>
      <c r="AB28" s="52">
        <v>5</v>
      </c>
      <c r="AC28" s="52">
        <v>3</v>
      </c>
      <c r="AD28" s="52">
        <v>2</v>
      </c>
      <c r="AE28" s="52">
        <v>2</v>
      </c>
      <c r="AF28" s="52"/>
      <c r="AG28" s="52">
        <v>57</v>
      </c>
      <c r="AH28" s="26"/>
      <c r="AI28" s="32">
        <f t="shared" si="4"/>
        <v>8155</v>
      </c>
      <c r="AJ28" s="45"/>
    </row>
    <row r="29" spans="1:36" ht="12" customHeight="1">
      <c r="A29" s="50"/>
      <c r="C29" s="51" t="s">
        <v>50</v>
      </c>
      <c r="D29" s="52">
        <v>18157</v>
      </c>
      <c r="E29" s="52">
        <v>12857</v>
      </c>
      <c r="F29" s="52">
        <v>2033</v>
      </c>
      <c r="G29" s="52">
        <v>94</v>
      </c>
      <c r="H29" s="52">
        <v>36</v>
      </c>
      <c r="I29" s="52">
        <v>1424</v>
      </c>
      <c r="J29" s="52">
        <v>50</v>
      </c>
      <c r="K29" s="52">
        <v>9</v>
      </c>
      <c r="L29" s="52">
        <v>4</v>
      </c>
      <c r="M29" s="52">
        <v>1</v>
      </c>
      <c r="N29" s="52">
        <v>9</v>
      </c>
      <c r="O29" s="52">
        <v>17</v>
      </c>
      <c r="P29" s="52">
        <v>2</v>
      </c>
      <c r="Q29" s="52">
        <v>6</v>
      </c>
      <c r="R29" s="52">
        <v>8</v>
      </c>
      <c r="S29" s="52">
        <v>1</v>
      </c>
      <c r="T29" s="52">
        <v>6</v>
      </c>
      <c r="U29" s="52">
        <v>5</v>
      </c>
      <c r="V29" s="52">
        <v>30</v>
      </c>
      <c r="W29" s="52">
        <v>8</v>
      </c>
      <c r="X29" s="52">
        <v>1</v>
      </c>
      <c r="Y29" s="52">
        <v>0</v>
      </c>
      <c r="Z29" s="52">
        <v>0</v>
      </c>
      <c r="AA29" s="52">
        <v>4</v>
      </c>
      <c r="AB29" s="52">
        <v>7</v>
      </c>
      <c r="AC29" s="52">
        <v>1</v>
      </c>
      <c r="AD29" s="52">
        <v>3</v>
      </c>
      <c r="AE29" s="52">
        <v>4</v>
      </c>
      <c r="AF29" s="52"/>
      <c r="AG29" s="52">
        <v>58</v>
      </c>
      <c r="AH29" s="26"/>
      <c r="AI29" s="32">
        <f t="shared" si="4"/>
        <v>34835</v>
      </c>
      <c r="AJ29" s="45"/>
    </row>
    <row r="30" spans="1:36" ht="6" customHeight="1">
      <c r="A30" s="55"/>
      <c r="C30" s="56" t="s">
        <v>34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45"/>
    </row>
    <row r="31" spans="1:36" ht="12" customHeight="1">
      <c r="A31" s="48"/>
      <c r="C31" s="49" t="s">
        <v>51</v>
      </c>
      <c r="D31" s="31">
        <f aca="true" t="shared" si="5" ref="D31:AE31">SUM(D32:D51)</f>
        <v>38275</v>
      </c>
      <c r="E31" s="31">
        <f t="shared" si="5"/>
        <v>25470</v>
      </c>
      <c r="F31" s="31">
        <f t="shared" si="5"/>
        <v>847</v>
      </c>
      <c r="G31" s="31">
        <f t="shared" si="5"/>
        <v>431</v>
      </c>
      <c r="H31" s="31">
        <f t="shared" si="5"/>
        <v>294</v>
      </c>
      <c r="I31" s="31">
        <f t="shared" si="5"/>
        <v>1217</v>
      </c>
      <c r="J31" s="31">
        <f t="shared" si="5"/>
        <v>159</v>
      </c>
      <c r="K31" s="31">
        <f t="shared" si="5"/>
        <v>61</v>
      </c>
      <c r="L31" s="31">
        <f t="shared" si="5"/>
        <v>11</v>
      </c>
      <c r="M31" s="31">
        <f t="shared" si="5"/>
        <v>20</v>
      </c>
      <c r="N31" s="31">
        <f t="shared" si="5"/>
        <v>66</v>
      </c>
      <c r="O31" s="31">
        <f t="shared" si="5"/>
        <v>106</v>
      </c>
      <c r="P31" s="31">
        <f t="shared" si="5"/>
        <v>6</v>
      </c>
      <c r="Q31" s="31">
        <f t="shared" si="5"/>
        <v>60</v>
      </c>
      <c r="R31" s="31">
        <f t="shared" si="5"/>
        <v>1337</v>
      </c>
      <c r="S31" s="31">
        <f t="shared" si="5"/>
        <v>22</v>
      </c>
      <c r="T31" s="31">
        <f t="shared" si="5"/>
        <v>14</v>
      </c>
      <c r="U31" s="31">
        <f t="shared" si="5"/>
        <v>26</v>
      </c>
      <c r="V31" s="31">
        <f t="shared" si="5"/>
        <v>75</v>
      </c>
      <c r="W31" s="31">
        <f t="shared" si="5"/>
        <v>31</v>
      </c>
      <c r="X31" s="31">
        <f t="shared" si="5"/>
        <v>3</v>
      </c>
      <c r="Y31" s="31">
        <f t="shared" si="5"/>
        <v>2</v>
      </c>
      <c r="Z31" s="31">
        <f t="shared" si="5"/>
        <v>0</v>
      </c>
      <c r="AA31" s="31">
        <f t="shared" si="5"/>
        <v>48</v>
      </c>
      <c r="AB31" s="31">
        <f t="shared" si="5"/>
        <v>50</v>
      </c>
      <c r="AC31" s="31">
        <f t="shared" si="5"/>
        <v>8</v>
      </c>
      <c r="AD31" s="31">
        <f t="shared" si="5"/>
        <v>1</v>
      </c>
      <c r="AE31" s="31">
        <f t="shared" si="5"/>
        <v>45</v>
      </c>
      <c r="AF31" s="31"/>
      <c r="AG31" s="31">
        <f>SUM(AG32:AG51)</f>
        <v>169</v>
      </c>
      <c r="AH31" s="31"/>
      <c r="AI31" s="32">
        <f>SUM(D31:AH31)</f>
        <v>68854</v>
      </c>
      <c r="AJ31" s="45"/>
    </row>
    <row r="32" spans="1:36" ht="12" customHeight="1">
      <c r="A32" s="50"/>
      <c r="C32" s="51" t="s">
        <v>52</v>
      </c>
      <c r="D32" s="52">
        <v>1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/>
      <c r="AG32" s="52">
        <v>0</v>
      </c>
      <c r="AH32" s="26"/>
      <c r="AI32" s="32">
        <f>SUM(D32:AH32)</f>
        <v>1</v>
      </c>
      <c r="AJ32" s="45"/>
    </row>
    <row r="33" spans="1:36" ht="12" customHeight="1">
      <c r="A33" s="50"/>
      <c r="C33" s="51" t="s">
        <v>53</v>
      </c>
      <c r="D33" s="52">
        <v>49</v>
      </c>
      <c r="E33" s="52">
        <v>48</v>
      </c>
      <c r="F33" s="52">
        <v>0</v>
      </c>
      <c r="G33" s="52">
        <v>6</v>
      </c>
      <c r="H33" s="52">
        <v>2</v>
      </c>
      <c r="I33" s="52">
        <v>10</v>
      </c>
      <c r="J33" s="52">
        <v>0</v>
      </c>
      <c r="K33" s="52">
        <v>0</v>
      </c>
      <c r="L33" s="52">
        <v>0</v>
      </c>
      <c r="M33" s="52">
        <v>0</v>
      </c>
      <c r="N33" s="52">
        <v>2</v>
      </c>
      <c r="O33" s="52">
        <v>0</v>
      </c>
      <c r="P33" s="52">
        <v>0</v>
      </c>
      <c r="Q33" s="52">
        <v>1</v>
      </c>
      <c r="R33" s="52">
        <v>0</v>
      </c>
      <c r="S33" s="52">
        <v>0</v>
      </c>
      <c r="T33" s="52">
        <v>0</v>
      </c>
      <c r="U33" s="52">
        <v>0</v>
      </c>
      <c r="V33" s="52">
        <v>2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/>
      <c r="AG33" s="52">
        <v>0</v>
      </c>
      <c r="AH33" s="26"/>
      <c r="AI33" s="32">
        <f aca="true" t="shared" si="6" ref="AI33:AI50">SUM(D33:AH33)</f>
        <v>120</v>
      </c>
      <c r="AJ33" s="45"/>
    </row>
    <row r="34" spans="1:36" ht="12" customHeight="1">
      <c r="A34" s="50"/>
      <c r="C34" s="51" t="s">
        <v>54</v>
      </c>
      <c r="D34" s="52">
        <v>0</v>
      </c>
      <c r="E34" s="52">
        <v>1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/>
      <c r="AG34" s="52">
        <v>0</v>
      </c>
      <c r="AH34" s="26"/>
      <c r="AI34" s="32">
        <f t="shared" si="6"/>
        <v>1</v>
      </c>
      <c r="AJ34" s="45"/>
    </row>
    <row r="35" spans="1:36" ht="12" customHeight="1">
      <c r="A35" s="50"/>
      <c r="C35" s="51" t="s">
        <v>55</v>
      </c>
      <c r="D35" s="52">
        <v>234</v>
      </c>
      <c r="E35" s="52">
        <v>258</v>
      </c>
      <c r="F35" s="52">
        <v>11</v>
      </c>
      <c r="G35" s="52">
        <v>14</v>
      </c>
      <c r="H35" s="52">
        <v>14</v>
      </c>
      <c r="I35" s="52">
        <v>29</v>
      </c>
      <c r="J35" s="52">
        <v>1</v>
      </c>
      <c r="K35" s="52">
        <v>5</v>
      </c>
      <c r="L35" s="52">
        <v>0</v>
      </c>
      <c r="M35" s="52">
        <v>0</v>
      </c>
      <c r="N35" s="52">
        <v>3</v>
      </c>
      <c r="O35" s="52">
        <v>0</v>
      </c>
      <c r="P35" s="52">
        <v>0</v>
      </c>
      <c r="Q35" s="52">
        <v>0</v>
      </c>
      <c r="R35" s="52">
        <v>2</v>
      </c>
      <c r="S35" s="52">
        <v>5</v>
      </c>
      <c r="T35" s="52">
        <v>1</v>
      </c>
      <c r="U35" s="52">
        <v>1</v>
      </c>
      <c r="V35" s="52">
        <v>2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1</v>
      </c>
      <c r="AC35" s="52">
        <v>0</v>
      </c>
      <c r="AD35" s="52">
        <v>0</v>
      </c>
      <c r="AE35" s="52">
        <v>0</v>
      </c>
      <c r="AF35" s="52"/>
      <c r="AG35" s="52">
        <v>2</v>
      </c>
      <c r="AH35" s="26"/>
      <c r="AI35" s="32">
        <f t="shared" si="6"/>
        <v>583</v>
      </c>
      <c r="AJ35" s="45"/>
    </row>
    <row r="36" spans="1:36" ht="12" customHeight="1">
      <c r="A36" s="50"/>
      <c r="C36" s="51" t="s">
        <v>56</v>
      </c>
      <c r="D36" s="52">
        <v>124</v>
      </c>
      <c r="E36" s="52">
        <v>173</v>
      </c>
      <c r="F36" s="52">
        <v>10</v>
      </c>
      <c r="G36" s="52">
        <v>16</v>
      </c>
      <c r="H36" s="52">
        <v>16</v>
      </c>
      <c r="I36" s="52">
        <v>10</v>
      </c>
      <c r="J36" s="52">
        <v>7</v>
      </c>
      <c r="K36" s="52">
        <v>1</v>
      </c>
      <c r="L36" s="52">
        <v>1</v>
      </c>
      <c r="M36" s="52">
        <v>2</v>
      </c>
      <c r="N36" s="52">
        <v>2</v>
      </c>
      <c r="O36" s="52">
        <v>1</v>
      </c>
      <c r="P36" s="52">
        <v>1</v>
      </c>
      <c r="Q36" s="52">
        <v>2</v>
      </c>
      <c r="R36" s="52">
        <v>2</v>
      </c>
      <c r="S36" s="52">
        <v>0</v>
      </c>
      <c r="T36" s="52">
        <v>0</v>
      </c>
      <c r="U36" s="52">
        <v>0</v>
      </c>
      <c r="V36" s="52">
        <v>3</v>
      </c>
      <c r="W36" s="52">
        <v>1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/>
      <c r="AG36" s="52">
        <v>0</v>
      </c>
      <c r="AH36" s="26"/>
      <c r="AI36" s="32">
        <f t="shared" si="6"/>
        <v>372</v>
      </c>
      <c r="AJ36" s="45"/>
    </row>
    <row r="37" spans="1:36" ht="12" customHeight="1">
      <c r="A37" s="50"/>
      <c r="C37" s="51" t="s">
        <v>57</v>
      </c>
      <c r="D37" s="52">
        <v>11</v>
      </c>
      <c r="E37" s="52">
        <v>12</v>
      </c>
      <c r="F37" s="52">
        <v>1</v>
      </c>
      <c r="G37" s="52">
        <v>0</v>
      </c>
      <c r="H37" s="52">
        <v>0</v>
      </c>
      <c r="I37" s="52">
        <v>1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1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2</v>
      </c>
      <c r="AC37" s="52">
        <v>0</v>
      </c>
      <c r="AD37" s="52">
        <v>0</v>
      </c>
      <c r="AE37" s="52">
        <v>0</v>
      </c>
      <c r="AF37" s="52"/>
      <c r="AG37" s="52">
        <v>0</v>
      </c>
      <c r="AH37" s="26"/>
      <c r="AI37" s="32">
        <f t="shared" si="6"/>
        <v>28</v>
      </c>
      <c r="AJ37" s="45"/>
    </row>
    <row r="38" spans="1:36" ht="12" customHeight="1">
      <c r="A38" s="50"/>
      <c r="C38" s="51" t="s">
        <v>58</v>
      </c>
      <c r="D38" s="52">
        <v>28273</v>
      </c>
      <c r="E38" s="52">
        <v>18363</v>
      </c>
      <c r="F38" s="52">
        <v>223</v>
      </c>
      <c r="G38" s="52">
        <v>73</v>
      </c>
      <c r="H38" s="52">
        <v>34</v>
      </c>
      <c r="I38" s="52">
        <v>545</v>
      </c>
      <c r="J38" s="52">
        <v>29</v>
      </c>
      <c r="K38" s="52">
        <v>15</v>
      </c>
      <c r="L38" s="52">
        <v>2</v>
      </c>
      <c r="M38" s="52">
        <v>9</v>
      </c>
      <c r="N38" s="52">
        <v>5</v>
      </c>
      <c r="O38" s="52">
        <v>48</v>
      </c>
      <c r="P38" s="52">
        <v>1</v>
      </c>
      <c r="Q38" s="52">
        <v>6</v>
      </c>
      <c r="R38" s="52">
        <v>1166</v>
      </c>
      <c r="S38" s="52">
        <v>5</v>
      </c>
      <c r="T38" s="52">
        <v>0</v>
      </c>
      <c r="U38" s="52">
        <v>8</v>
      </c>
      <c r="V38" s="52">
        <v>22</v>
      </c>
      <c r="W38" s="52">
        <v>5</v>
      </c>
      <c r="X38" s="52">
        <v>1</v>
      </c>
      <c r="Y38" s="52">
        <v>0</v>
      </c>
      <c r="Z38" s="52">
        <v>0</v>
      </c>
      <c r="AA38" s="52">
        <v>9</v>
      </c>
      <c r="AB38" s="52">
        <v>5</v>
      </c>
      <c r="AC38" s="52">
        <v>7</v>
      </c>
      <c r="AD38" s="52">
        <v>0</v>
      </c>
      <c r="AE38" s="52">
        <v>12</v>
      </c>
      <c r="AF38" s="52"/>
      <c r="AG38" s="52">
        <v>21</v>
      </c>
      <c r="AH38" s="26"/>
      <c r="AI38" s="32">
        <f t="shared" si="6"/>
        <v>48887</v>
      </c>
      <c r="AJ38" s="45"/>
    </row>
    <row r="39" spans="1:36" ht="12" customHeight="1">
      <c r="A39" s="50"/>
      <c r="C39" s="51" t="s">
        <v>59</v>
      </c>
      <c r="D39" s="52">
        <v>68</v>
      </c>
      <c r="E39" s="52">
        <v>45</v>
      </c>
      <c r="F39" s="52">
        <v>3</v>
      </c>
      <c r="G39" s="52">
        <v>6</v>
      </c>
      <c r="H39" s="52">
        <v>4</v>
      </c>
      <c r="I39" s="52">
        <v>2</v>
      </c>
      <c r="J39" s="52">
        <v>3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1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1</v>
      </c>
      <c r="AC39" s="52">
        <v>0</v>
      </c>
      <c r="AD39" s="52">
        <v>0</v>
      </c>
      <c r="AE39" s="52">
        <v>0</v>
      </c>
      <c r="AF39" s="52"/>
      <c r="AG39" s="52">
        <v>0</v>
      </c>
      <c r="AH39" s="26"/>
      <c r="AI39" s="32">
        <f t="shared" si="6"/>
        <v>133</v>
      </c>
      <c r="AJ39" s="45"/>
    </row>
    <row r="40" spans="1:36" ht="12" customHeight="1">
      <c r="A40" s="50"/>
      <c r="C40" s="51" t="s">
        <v>60</v>
      </c>
      <c r="D40" s="52">
        <v>6275</v>
      </c>
      <c r="E40" s="52">
        <v>3208</v>
      </c>
      <c r="F40" s="52">
        <v>371</v>
      </c>
      <c r="G40" s="52">
        <v>117</v>
      </c>
      <c r="H40" s="52">
        <v>67</v>
      </c>
      <c r="I40" s="52">
        <v>461</v>
      </c>
      <c r="J40" s="52">
        <v>68</v>
      </c>
      <c r="K40" s="52">
        <v>18</v>
      </c>
      <c r="L40" s="52">
        <v>1</v>
      </c>
      <c r="M40" s="52">
        <v>2</v>
      </c>
      <c r="N40" s="52">
        <v>30</v>
      </c>
      <c r="O40" s="52">
        <v>31</v>
      </c>
      <c r="P40" s="52">
        <v>1</v>
      </c>
      <c r="Q40" s="52">
        <v>20</v>
      </c>
      <c r="R40" s="52">
        <v>148</v>
      </c>
      <c r="S40" s="52">
        <v>2</v>
      </c>
      <c r="T40" s="52">
        <v>8</v>
      </c>
      <c r="U40" s="52">
        <v>14</v>
      </c>
      <c r="V40" s="52">
        <v>22</v>
      </c>
      <c r="W40" s="52">
        <v>23</v>
      </c>
      <c r="X40" s="52">
        <v>2</v>
      </c>
      <c r="Y40" s="52">
        <v>2</v>
      </c>
      <c r="Z40" s="52">
        <v>0</v>
      </c>
      <c r="AA40" s="52">
        <v>28</v>
      </c>
      <c r="AB40" s="52">
        <v>9</v>
      </c>
      <c r="AC40" s="52">
        <v>0</v>
      </c>
      <c r="AD40" s="52">
        <v>0</v>
      </c>
      <c r="AE40" s="52">
        <v>5</v>
      </c>
      <c r="AF40" s="52"/>
      <c r="AG40" s="52">
        <v>43</v>
      </c>
      <c r="AH40" s="26"/>
      <c r="AI40" s="32">
        <f t="shared" si="6"/>
        <v>10976</v>
      </c>
      <c r="AJ40" s="45"/>
    </row>
    <row r="41" spans="1:36" ht="12" customHeight="1">
      <c r="A41" s="50"/>
      <c r="C41" s="51" t="s">
        <v>61</v>
      </c>
      <c r="D41" s="52">
        <v>52</v>
      </c>
      <c r="E41" s="52">
        <v>52</v>
      </c>
      <c r="F41" s="52">
        <v>4</v>
      </c>
      <c r="G41" s="52">
        <v>0</v>
      </c>
      <c r="H41" s="52">
        <v>6</v>
      </c>
      <c r="I41" s="52">
        <v>0</v>
      </c>
      <c r="J41" s="52">
        <v>1</v>
      </c>
      <c r="K41" s="52">
        <v>0</v>
      </c>
      <c r="L41" s="52">
        <v>0</v>
      </c>
      <c r="M41" s="52">
        <v>0</v>
      </c>
      <c r="N41" s="52">
        <v>1</v>
      </c>
      <c r="O41" s="52">
        <v>0</v>
      </c>
      <c r="P41" s="52">
        <v>0</v>
      </c>
      <c r="Q41" s="52">
        <v>2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/>
      <c r="AG41" s="52">
        <v>1</v>
      </c>
      <c r="AH41" s="26"/>
      <c r="AI41" s="32">
        <f t="shared" si="6"/>
        <v>119</v>
      </c>
      <c r="AJ41" s="45"/>
    </row>
    <row r="42" spans="1:36" ht="12" customHeight="1">
      <c r="A42" s="50"/>
      <c r="C42" s="51" t="s">
        <v>62</v>
      </c>
      <c r="D42" s="52">
        <v>1</v>
      </c>
      <c r="E42" s="52">
        <v>1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/>
      <c r="AG42" s="52">
        <v>0</v>
      </c>
      <c r="AH42" s="26"/>
      <c r="AI42" s="32">
        <f t="shared" si="6"/>
        <v>2</v>
      </c>
      <c r="AJ42" s="45"/>
    </row>
    <row r="43" spans="1:36" ht="12" customHeight="1">
      <c r="A43" s="50"/>
      <c r="C43" s="51" t="s">
        <v>63</v>
      </c>
      <c r="D43" s="52">
        <v>1551</v>
      </c>
      <c r="E43" s="52">
        <v>570</v>
      </c>
      <c r="F43" s="52">
        <v>133</v>
      </c>
      <c r="G43" s="52">
        <v>31</v>
      </c>
      <c r="H43" s="52">
        <v>11</v>
      </c>
      <c r="I43" s="52">
        <v>39</v>
      </c>
      <c r="J43" s="52">
        <v>1</v>
      </c>
      <c r="K43" s="52">
        <v>7</v>
      </c>
      <c r="L43" s="52">
        <v>2</v>
      </c>
      <c r="M43" s="52">
        <v>4</v>
      </c>
      <c r="N43" s="52">
        <v>2</v>
      </c>
      <c r="O43" s="52">
        <v>23</v>
      </c>
      <c r="P43" s="52">
        <v>2</v>
      </c>
      <c r="Q43" s="52">
        <v>2</v>
      </c>
      <c r="R43" s="52">
        <v>5</v>
      </c>
      <c r="S43" s="52">
        <v>0</v>
      </c>
      <c r="T43" s="52">
        <v>1</v>
      </c>
      <c r="U43" s="52">
        <v>0</v>
      </c>
      <c r="V43" s="52">
        <v>2</v>
      </c>
      <c r="W43" s="52">
        <v>0</v>
      </c>
      <c r="X43" s="52">
        <v>0</v>
      </c>
      <c r="Y43" s="52">
        <v>0</v>
      </c>
      <c r="Z43" s="52">
        <v>0</v>
      </c>
      <c r="AA43" s="52">
        <v>4</v>
      </c>
      <c r="AB43" s="52">
        <v>3</v>
      </c>
      <c r="AC43" s="52">
        <v>1</v>
      </c>
      <c r="AD43" s="52">
        <v>0</v>
      </c>
      <c r="AE43" s="52">
        <v>1</v>
      </c>
      <c r="AF43" s="52"/>
      <c r="AG43" s="52">
        <v>6</v>
      </c>
      <c r="AH43" s="26"/>
      <c r="AI43" s="32">
        <f t="shared" si="6"/>
        <v>2401</v>
      </c>
      <c r="AJ43" s="45"/>
    </row>
    <row r="44" spans="1:36" ht="12" customHeight="1">
      <c r="A44" s="50"/>
      <c r="C44" s="51" t="s">
        <v>64</v>
      </c>
      <c r="D44" s="52">
        <v>647</v>
      </c>
      <c r="E44" s="52">
        <v>923</v>
      </c>
      <c r="F44" s="52">
        <v>51</v>
      </c>
      <c r="G44" s="52">
        <v>83</v>
      </c>
      <c r="H44" s="52">
        <v>56</v>
      </c>
      <c r="I44" s="52">
        <v>57</v>
      </c>
      <c r="J44" s="52">
        <v>17</v>
      </c>
      <c r="K44" s="52">
        <v>9</v>
      </c>
      <c r="L44" s="52">
        <v>1</v>
      </c>
      <c r="M44" s="52">
        <v>1</v>
      </c>
      <c r="N44" s="52">
        <v>14</v>
      </c>
      <c r="O44" s="52">
        <v>1</v>
      </c>
      <c r="P44" s="52">
        <v>0</v>
      </c>
      <c r="Q44" s="52">
        <v>5</v>
      </c>
      <c r="R44" s="52">
        <v>6</v>
      </c>
      <c r="S44" s="52">
        <v>9</v>
      </c>
      <c r="T44" s="52">
        <v>0</v>
      </c>
      <c r="U44" s="52">
        <v>0</v>
      </c>
      <c r="V44" s="52">
        <v>8</v>
      </c>
      <c r="W44" s="52">
        <v>1</v>
      </c>
      <c r="X44" s="52">
        <v>0</v>
      </c>
      <c r="Y44" s="52">
        <v>0</v>
      </c>
      <c r="Z44" s="52">
        <v>0</v>
      </c>
      <c r="AA44" s="52">
        <v>5</v>
      </c>
      <c r="AB44" s="52">
        <v>8</v>
      </c>
      <c r="AC44" s="52">
        <v>0</v>
      </c>
      <c r="AD44" s="52">
        <v>1</v>
      </c>
      <c r="AE44" s="52">
        <v>5</v>
      </c>
      <c r="AF44" s="52"/>
      <c r="AG44" s="52">
        <v>12</v>
      </c>
      <c r="AH44" s="26"/>
      <c r="AI44" s="32">
        <f t="shared" si="6"/>
        <v>1920</v>
      </c>
      <c r="AJ44" s="45"/>
    </row>
    <row r="45" spans="1:36" ht="12" customHeight="1">
      <c r="A45" s="50"/>
      <c r="C45" s="51" t="s">
        <v>65</v>
      </c>
      <c r="D45" s="52">
        <v>42</v>
      </c>
      <c r="E45" s="52">
        <v>49</v>
      </c>
      <c r="F45" s="52">
        <v>3</v>
      </c>
      <c r="G45" s="52">
        <v>6</v>
      </c>
      <c r="H45" s="52">
        <v>5</v>
      </c>
      <c r="I45" s="52">
        <v>3</v>
      </c>
      <c r="J45" s="52">
        <v>1</v>
      </c>
      <c r="K45" s="52">
        <v>0</v>
      </c>
      <c r="L45" s="52">
        <v>0</v>
      </c>
      <c r="M45" s="52">
        <v>0</v>
      </c>
      <c r="N45" s="52">
        <v>1</v>
      </c>
      <c r="O45" s="52">
        <v>0</v>
      </c>
      <c r="P45" s="52">
        <v>0</v>
      </c>
      <c r="Q45" s="52">
        <v>1</v>
      </c>
      <c r="R45" s="52">
        <v>0</v>
      </c>
      <c r="S45" s="52">
        <v>0</v>
      </c>
      <c r="T45" s="52">
        <v>0</v>
      </c>
      <c r="U45" s="52">
        <v>0</v>
      </c>
      <c r="V45" s="52">
        <v>2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1</v>
      </c>
      <c r="AC45" s="52">
        <v>0</v>
      </c>
      <c r="AD45" s="52">
        <v>0</v>
      </c>
      <c r="AE45" s="52">
        <v>0</v>
      </c>
      <c r="AF45" s="52"/>
      <c r="AG45" s="52">
        <v>0</v>
      </c>
      <c r="AH45" s="26"/>
      <c r="AI45" s="32">
        <f t="shared" si="6"/>
        <v>114</v>
      </c>
      <c r="AJ45" s="45"/>
    </row>
    <row r="46" spans="1:36" ht="12" customHeight="1">
      <c r="A46" s="50"/>
      <c r="C46" s="57" t="s">
        <v>66</v>
      </c>
      <c r="D46" s="52">
        <v>56</v>
      </c>
      <c r="E46" s="52">
        <v>34</v>
      </c>
      <c r="F46" s="52">
        <v>2</v>
      </c>
      <c r="G46" s="52">
        <v>1</v>
      </c>
      <c r="H46" s="52">
        <v>2</v>
      </c>
      <c r="I46" s="52">
        <v>6</v>
      </c>
      <c r="J46" s="52">
        <v>6</v>
      </c>
      <c r="K46" s="52">
        <v>1</v>
      </c>
      <c r="L46" s="52">
        <v>1</v>
      </c>
      <c r="M46" s="52">
        <v>2</v>
      </c>
      <c r="N46" s="52">
        <v>1</v>
      </c>
      <c r="O46" s="52">
        <v>0</v>
      </c>
      <c r="P46" s="52">
        <v>1</v>
      </c>
      <c r="Q46" s="52">
        <v>0</v>
      </c>
      <c r="R46" s="52">
        <v>1</v>
      </c>
      <c r="S46" s="52">
        <v>1</v>
      </c>
      <c r="T46" s="52">
        <v>1</v>
      </c>
      <c r="U46" s="52">
        <v>0</v>
      </c>
      <c r="V46" s="52">
        <v>4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/>
      <c r="AG46" s="52">
        <v>1</v>
      </c>
      <c r="AH46" s="26"/>
      <c r="AI46" s="32">
        <f t="shared" si="6"/>
        <v>121</v>
      </c>
      <c r="AJ46" s="45"/>
    </row>
    <row r="47" spans="1:36" ht="12" customHeight="1">
      <c r="A47" s="50"/>
      <c r="C47" s="51" t="s">
        <v>67</v>
      </c>
      <c r="D47" s="52">
        <v>68</v>
      </c>
      <c r="E47" s="52">
        <v>66</v>
      </c>
      <c r="F47" s="52">
        <v>10</v>
      </c>
      <c r="G47" s="52">
        <v>2</v>
      </c>
      <c r="H47" s="52">
        <v>1</v>
      </c>
      <c r="I47" s="52">
        <v>4</v>
      </c>
      <c r="J47" s="52">
        <v>7</v>
      </c>
      <c r="K47" s="52">
        <v>2</v>
      </c>
      <c r="L47" s="52">
        <v>0</v>
      </c>
      <c r="M47" s="52">
        <v>0</v>
      </c>
      <c r="N47" s="52">
        <v>1</v>
      </c>
      <c r="O47" s="52">
        <v>0</v>
      </c>
      <c r="P47" s="52">
        <v>0</v>
      </c>
      <c r="Q47" s="52">
        <v>2</v>
      </c>
      <c r="R47" s="52">
        <v>1</v>
      </c>
      <c r="S47" s="52">
        <v>0</v>
      </c>
      <c r="T47" s="52">
        <v>0</v>
      </c>
      <c r="U47" s="52">
        <v>0</v>
      </c>
      <c r="V47" s="52">
        <v>1</v>
      </c>
      <c r="W47" s="52">
        <v>1</v>
      </c>
      <c r="X47" s="52">
        <v>0</v>
      </c>
      <c r="Y47" s="52">
        <v>0</v>
      </c>
      <c r="Z47" s="52">
        <v>0</v>
      </c>
      <c r="AA47" s="52">
        <v>0</v>
      </c>
      <c r="AB47" s="52">
        <v>1</v>
      </c>
      <c r="AC47" s="52">
        <v>0</v>
      </c>
      <c r="AD47" s="52">
        <v>0</v>
      </c>
      <c r="AE47" s="52">
        <v>0</v>
      </c>
      <c r="AF47" s="52"/>
      <c r="AG47" s="52">
        <v>1</v>
      </c>
      <c r="AH47" s="26"/>
      <c r="AI47" s="32">
        <f t="shared" si="6"/>
        <v>168</v>
      </c>
      <c r="AJ47" s="45"/>
    </row>
    <row r="48" spans="1:36" ht="12" customHeight="1">
      <c r="A48" s="50"/>
      <c r="C48" s="51" t="s">
        <v>68</v>
      </c>
      <c r="D48" s="52">
        <v>795</v>
      </c>
      <c r="E48" s="52">
        <v>1625</v>
      </c>
      <c r="F48" s="52">
        <v>19</v>
      </c>
      <c r="G48" s="52">
        <v>73</v>
      </c>
      <c r="H48" s="52">
        <v>71</v>
      </c>
      <c r="I48" s="52">
        <v>50</v>
      </c>
      <c r="J48" s="52">
        <v>18</v>
      </c>
      <c r="K48" s="52">
        <v>2</v>
      </c>
      <c r="L48" s="52">
        <v>2</v>
      </c>
      <c r="M48" s="52">
        <v>0</v>
      </c>
      <c r="N48" s="52">
        <v>4</v>
      </c>
      <c r="O48" s="52">
        <v>2</v>
      </c>
      <c r="P48" s="52">
        <v>0</v>
      </c>
      <c r="Q48" s="52">
        <v>19</v>
      </c>
      <c r="R48" s="52">
        <v>6</v>
      </c>
      <c r="S48" s="52">
        <v>0</v>
      </c>
      <c r="T48" s="52">
        <v>3</v>
      </c>
      <c r="U48" s="52">
        <v>1</v>
      </c>
      <c r="V48" s="52">
        <v>7</v>
      </c>
      <c r="W48" s="52">
        <v>0</v>
      </c>
      <c r="X48" s="52">
        <v>0</v>
      </c>
      <c r="Y48" s="52">
        <v>0</v>
      </c>
      <c r="Z48" s="52">
        <v>0</v>
      </c>
      <c r="AA48" s="52">
        <v>2</v>
      </c>
      <c r="AB48" s="52">
        <v>17</v>
      </c>
      <c r="AC48" s="52">
        <v>0</v>
      </c>
      <c r="AD48" s="52">
        <v>0</v>
      </c>
      <c r="AE48" s="52">
        <v>22</v>
      </c>
      <c r="AF48" s="52"/>
      <c r="AG48" s="52">
        <v>82</v>
      </c>
      <c r="AH48" s="26"/>
      <c r="AI48" s="32">
        <f t="shared" si="6"/>
        <v>2820</v>
      </c>
      <c r="AJ48" s="45"/>
    </row>
    <row r="49" spans="1:36" ht="12" customHeight="1">
      <c r="A49" s="50"/>
      <c r="C49" s="51" t="s">
        <v>69</v>
      </c>
      <c r="D49" s="52">
        <v>25</v>
      </c>
      <c r="E49" s="52">
        <v>39</v>
      </c>
      <c r="F49" s="52">
        <v>6</v>
      </c>
      <c r="G49" s="52">
        <v>3</v>
      </c>
      <c r="H49" s="52">
        <v>5</v>
      </c>
      <c r="I49" s="52">
        <v>0</v>
      </c>
      <c r="J49" s="52">
        <v>0</v>
      </c>
      <c r="K49" s="52">
        <v>1</v>
      </c>
      <c r="L49" s="52">
        <v>1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2</v>
      </c>
      <c r="AC49" s="52">
        <v>0</v>
      </c>
      <c r="AD49" s="52">
        <v>0</v>
      </c>
      <c r="AE49" s="52">
        <v>0</v>
      </c>
      <c r="AF49" s="52"/>
      <c r="AG49" s="52">
        <v>0</v>
      </c>
      <c r="AH49" s="26"/>
      <c r="AI49" s="32">
        <f t="shared" si="6"/>
        <v>82</v>
      </c>
      <c r="AJ49" s="45"/>
    </row>
    <row r="50" spans="1:36" ht="12" customHeight="1">
      <c r="A50" s="50"/>
      <c r="C50" s="51" t="s">
        <v>70</v>
      </c>
      <c r="D50" s="52">
        <v>3</v>
      </c>
      <c r="E50" s="52">
        <v>3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/>
      <c r="AG50" s="52">
        <v>0</v>
      </c>
      <c r="AH50" s="26"/>
      <c r="AI50" s="32">
        <f t="shared" si="6"/>
        <v>6</v>
      </c>
      <c r="AJ50" s="45"/>
    </row>
    <row r="51" spans="1:36" ht="6" customHeight="1">
      <c r="A51" s="55"/>
      <c r="C51" s="5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45"/>
    </row>
    <row r="52" spans="1:36" ht="12" customHeight="1">
      <c r="A52" s="48"/>
      <c r="C52" s="49" t="s">
        <v>71</v>
      </c>
      <c r="D52" s="31">
        <f>SUM(D53:D66)</f>
        <v>713702</v>
      </c>
      <c r="E52" s="31">
        <f>SUM(E53:E66)</f>
        <v>500284</v>
      </c>
      <c r="F52" s="31">
        <f>SUM(F53:F66)</f>
        <v>11844</v>
      </c>
      <c r="G52" s="31">
        <f>SUM(G53:G66)</f>
        <v>4732</v>
      </c>
      <c r="H52" s="31">
        <f aca="true" t="shared" si="7" ref="H52:AB52">SUM(H53:H66)</f>
        <v>2139</v>
      </c>
      <c r="I52" s="31">
        <f t="shared" si="7"/>
        <v>11150</v>
      </c>
      <c r="J52" s="31">
        <f t="shared" si="7"/>
        <v>1426</v>
      </c>
      <c r="K52" s="31">
        <f t="shared" si="7"/>
        <v>900</v>
      </c>
      <c r="L52" s="31">
        <f t="shared" si="7"/>
        <v>151</v>
      </c>
      <c r="M52" s="31">
        <f t="shared" si="7"/>
        <v>108</v>
      </c>
      <c r="N52" s="31">
        <f t="shared" si="7"/>
        <v>890</v>
      </c>
      <c r="O52" s="31">
        <f t="shared" si="7"/>
        <v>871</v>
      </c>
      <c r="P52" s="31">
        <f t="shared" si="7"/>
        <v>78</v>
      </c>
      <c r="Q52" s="31">
        <f t="shared" si="7"/>
        <v>270</v>
      </c>
      <c r="R52" s="31">
        <f t="shared" si="7"/>
        <v>790</v>
      </c>
      <c r="S52" s="31">
        <f t="shared" si="7"/>
        <v>35</v>
      </c>
      <c r="T52" s="31">
        <f t="shared" si="7"/>
        <v>301</v>
      </c>
      <c r="U52" s="31">
        <f t="shared" si="7"/>
        <v>632</v>
      </c>
      <c r="V52" s="31">
        <f t="shared" si="7"/>
        <v>736</v>
      </c>
      <c r="W52" s="31">
        <f t="shared" si="7"/>
        <v>335</v>
      </c>
      <c r="X52" s="31">
        <f t="shared" si="7"/>
        <v>64</v>
      </c>
      <c r="Y52" s="31">
        <f t="shared" si="7"/>
        <v>30</v>
      </c>
      <c r="Z52" s="31">
        <f t="shared" si="7"/>
        <v>25</v>
      </c>
      <c r="AA52" s="31">
        <f t="shared" si="7"/>
        <v>209</v>
      </c>
      <c r="AB52" s="31">
        <f t="shared" si="7"/>
        <v>182</v>
      </c>
      <c r="AC52" s="31">
        <f>SUM(AC53:AC66)</f>
        <v>971</v>
      </c>
      <c r="AD52" s="31">
        <f>SUM(AD53:AD66)</f>
        <v>40</v>
      </c>
      <c r="AE52" s="31">
        <f>SUM(AE53:AE66)</f>
        <v>1600</v>
      </c>
      <c r="AF52" s="31"/>
      <c r="AG52" s="31">
        <f>SUM(AG53:AG66)</f>
        <v>1727</v>
      </c>
      <c r="AH52" s="31"/>
      <c r="AI52" s="32">
        <f>SUM(D52:AH52)</f>
        <v>1256222</v>
      </c>
      <c r="AJ52" s="45"/>
    </row>
    <row r="53" spans="1:36" ht="12" customHeight="1">
      <c r="A53" s="50"/>
      <c r="C53" s="51" t="s">
        <v>72</v>
      </c>
      <c r="D53" s="52">
        <v>118767</v>
      </c>
      <c r="E53" s="52">
        <v>132150</v>
      </c>
      <c r="F53" s="52">
        <v>1326</v>
      </c>
      <c r="G53" s="52">
        <v>1083</v>
      </c>
      <c r="H53" s="52">
        <v>452</v>
      </c>
      <c r="I53" s="52">
        <v>2115</v>
      </c>
      <c r="J53" s="52">
        <v>282</v>
      </c>
      <c r="K53" s="52">
        <v>159</v>
      </c>
      <c r="L53" s="52">
        <v>23</v>
      </c>
      <c r="M53" s="52">
        <v>28</v>
      </c>
      <c r="N53" s="52">
        <v>113</v>
      </c>
      <c r="O53" s="52">
        <v>164</v>
      </c>
      <c r="P53" s="52">
        <v>23</v>
      </c>
      <c r="Q53" s="52">
        <v>40</v>
      </c>
      <c r="R53" s="52">
        <v>155</v>
      </c>
      <c r="S53" s="52">
        <v>7</v>
      </c>
      <c r="T53" s="52">
        <v>46</v>
      </c>
      <c r="U53" s="52">
        <v>54</v>
      </c>
      <c r="V53" s="52">
        <v>339</v>
      </c>
      <c r="W53" s="52">
        <v>53</v>
      </c>
      <c r="X53" s="52">
        <v>11</v>
      </c>
      <c r="Y53" s="52">
        <v>11</v>
      </c>
      <c r="Z53" s="52">
        <v>5</v>
      </c>
      <c r="AA53" s="52">
        <v>32</v>
      </c>
      <c r="AB53" s="52">
        <v>26</v>
      </c>
      <c r="AC53" s="52">
        <v>43</v>
      </c>
      <c r="AD53" s="52">
        <v>2</v>
      </c>
      <c r="AE53" s="52">
        <v>118</v>
      </c>
      <c r="AF53" s="52"/>
      <c r="AG53" s="52">
        <v>193</v>
      </c>
      <c r="AH53" s="26"/>
      <c r="AI53" s="32">
        <f>SUM(D53:AH53)</f>
        <v>257820</v>
      </c>
      <c r="AJ53" s="45"/>
    </row>
    <row r="54" spans="1:36" ht="12" customHeight="1">
      <c r="A54" s="50"/>
      <c r="C54" s="51" t="s">
        <v>73</v>
      </c>
      <c r="D54" s="52">
        <v>8074</v>
      </c>
      <c r="E54" s="52">
        <v>2287</v>
      </c>
      <c r="F54" s="52">
        <v>168</v>
      </c>
      <c r="G54" s="52">
        <v>68</v>
      </c>
      <c r="H54" s="52">
        <v>37</v>
      </c>
      <c r="I54" s="52">
        <v>262</v>
      </c>
      <c r="J54" s="52">
        <v>9</v>
      </c>
      <c r="K54" s="52">
        <v>17</v>
      </c>
      <c r="L54" s="52">
        <v>1</v>
      </c>
      <c r="M54" s="52">
        <v>2</v>
      </c>
      <c r="N54" s="52">
        <v>20</v>
      </c>
      <c r="O54" s="52">
        <v>23</v>
      </c>
      <c r="P54" s="52">
        <v>0</v>
      </c>
      <c r="Q54" s="52">
        <v>3</v>
      </c>
      <c r="R54" s="52">
        <v>19</v>
      </c>
      <c r="S54" s="52">
        <v>0</v>
      </c>
      <c r="T54" s="52">
        <v>5</v>
      </c>
      <c r="U54" s="52">
        <v>9</v>
      </c>
      <c r="V54" s="52">
        <v>2</v>
      </c>
      <c r="W54" s="52">
        <v>5</v>
      </c>
      <c r="X54" s="52">
        <v>0</v>
      </c>
      <c r="Y54" s="52">
        <v>2</v>
      </c>
      <c r="Z54" s="52">
        <v>0</v>
      </c>
      <c r="AA54" s="52">
        <v>8</v>
      </c>
      <c r="AB54" s="52">
        <v>3</v>
      </c>
      <c r="AC54" s="52">
        <v>11</v>
      </c>
      <c r="AD54" s="52">
        <v>0</v>
      </c>
      <c r="AE54" s="52">
        <v>59</v>
      </c>
      <c r="AF54" s="52"/>
      <c r="AG54" s="52">
        <v>43</v>
      </c>
      <c r="AH54" s="26"/>
      <c r="AI54" s="32">
        <f aca="true" t="shared" si="8" ref="AI54:AI66">SUM(D54:AH54)</f>
        <v>11137</v>
      </c>
      <c r="AJ54" s="45"/>
    </row>
    <row r="55" spans="1:36" ht="12" customHeight="1">
      <c r="A55" s="50"/>
      <c r="C55" s="51" t="s">
        <v>74</v>
      </c>
      <c r="D55" s="52">
        <v>144400</v>
      </c>
      <c r="E55" s="52">
        <v>115398</v>
      </c>
      <c r="F55" s="52">
        <v>1366</v>
      </c>
      <c r="G55" s="52">
        <v>1480</v>
      </c>
      <c r="H55" s="52">
        <v>536</v>
      </c>
      <c r="I55" s="52">
        <v>1840</v>
      </c>
      <c r="J55" s="52">
        <v>415</v>
      </c>
      <c r="K55" s="52">
        <v>261</v>
      </c>
      <c r="L55" s="52">
        <v>43</v>
      </c>
      <c r="M55" s="52">
        <v>3</v>
      </c>
      <c r="N55" s="52">
        <v>273</v>
      </c>
      <c r="O55" s="52">
        <v>117</v>
      </c>
      <c r="P55" s="52">
        <v>19</v>
      </c>
      <c r="Q55" s="52">
        <v>76</v>
      </c>
      <c r="R55" s="52">
        <v>102</v>
      </c>
      <c r="S55" s="52">
        <v>7</v>
      </c>
      <c r="T55" s="52">
        <v>104</v>
      </c>
      <c r="U55" s="52">
        <v>134</v>
      </c>
      <c r="V55" s="52">
        <v>82</v>
      </c>
      <c r="W55" s="52">
        <v>111</v>
      </c>
      <c r="X55" s="52">
        <v>11</v>
      </c>
      <c r="Y55" s="52">
        <v>2</v>
      </c>
      <c r="Z55" s="52">
        <v>4</v>
      </c>
      <c r="AA55" s="52">
        <v>55</v>
      </c>
      <c r="AB55" s="52">
        <v>45</v>
      </c>
      <c r="AC55" s="52">
        <v>35</v>
      </c>
      <c r="AD55" s="52">
        <v>15</v>
      </c>
      <c r="AE55" s="52">
        <v>143</v>
      </c>
      <c r="AF55" s="52"/>
      <c r="AG55" s="52">
        <v>430</v>
      </c>
      <c r="AH55" s="26"/>
      <c r="AI55" s="32">
        <f t="shared" si="8"/>
        <v>267507</v>
      </c>
      <c r="AJ55" s="45"/>
    </row>
    <row r="56" spans="1:36" ht="12" customHeight="1">
      <c r="A56" s="50"/>
      <c r="C56" s="51" t="s">
        <v>75</v>
      </c>
      <c r="D56" s="52">
        <v>47031</v>
      </c>
      <c r="E56" s="52">
        <v>45258</v>
      </c>
      <c r="F56" s="52">
        <v>674</v>
      </c>
      <c r="G56" s="52">
        <v>320</v>
      </c>
      <c r="H56" s="52">
        <v>183</v>
      </c>
      <c r="I56" s="52">
        <v>575</v>
      </c>
      <c r="J56" s="52">
        <v>62</v>
      </c>
      <c r="K56" s="52">
        <v>90</v>
      </c>
      <c r="L56" s="52">
        <v>13</v>
      </c>
      <c r="M56" s="52">
        <v>6</v>
      </c>
      <c r="N56" s="52">
        <v>42</v>
      </c>
      <c r="O56" s="52">
        <v>40</v>
      </c>
      <c r="P56" s="52">
        <v>7</v>
      </c>
      <c r="Q56" s="52">
        <v>4</v>
      </c>
      <c r="R56" s="52">
        <v>39</v>
      </c>
      <c r="S56" s="52">
        <v>7</v>
      </c>
      <c r="T56" s="52">
        <v>16</v>
      </c>
      <c r="U56" s="52">
        <v>87</v>
      </c>
      <c r="V56" s="52">
        <v>14</v>
      </c>
      <c r="W56" s="52">
        <v>25</v>
      </c>
      <c r="X56" s="52">
        <v>5</v>
      </c>
      <c r="Y56" s="52">
        <v>1</v>
      </c>
      <c r="Z56" s="52">
        <v>0</v>
      </c>
      <c r="AA56" s="52">
        <v>31</v>
      </c>
      <c r="AB56" s="52">
        <v>12</v>
      </c>
      <c r="AC56" s="52">
        <v>36</v>
      </c>
      <c r="AD56" s="52">
        <v>2</v>
      </c>
      <c r="AE56" s="52">
        <v>10</v>
      </c>
      <c r="AF56" s="52"/>
      <c r="AG56" s="52">
        <v>57</v>
      </c>
      <c r="AH56" s="26"/>
      <c r="AI56" s="32">
        <f t="shared" si="8"/>
        <v>94647</v>
      </c>
      <c r="AJ56" s="45"/>
    </row>
    <row r="57" spans="1:36" ht="12" customHeight="1">
      <c r="A57" s="50"/>
      <c r="C57" s="51" t="s">
        <v>76</v>
      </c>
      <c r="D57" s="52">
        <v>153556</v>
      </c>
      <c r="E57" s="52">
        <v>100911</v>
      </c>
      <c r="F57" s="52">
        <v>2951</v>
      </c>
      <c r="G57" s="52">
        <v>782</v>
      </c>
      <c r="H57" s="52">
        <v>405</v>
      </c>
      <c r="I57" s="52">
        <v>2057</v>
      </c>
      <c r="J57" s="52">
        <v>128</v>
      </c>
      <c r="K57" s="52">
        <v>125</v>
      </c>
      <c r="L57" s="52">
        <v>29</v>
      </c>
      <c r="M57" s="52">
        <v>36</v>
      </c>
      <c r="N57" s="52">
        <v>151</v>
      </c>
      <c r="O57" s="52">
        <v>225</v>
      </c>
      <c r="P57" s="52">
        <v>13</v>
      </c>
      <c r="Q57" s="52">
        <v>55</v>
      </c>
      <c r="R57" s="52">
        <v>126</v>
      </c>
      <c r="S57" s="52">
        <v>6</v>
      </c>
      <c r="T57" s="52">
        <v>74</v>
      </c>
      <c r="U57" s="52">
        <v>93</v>
      </c>
      <c r="V57" s="52">
        <v>87</v>
      </c>
      <c r="W57" s="52">
        <v>41</v>
      </c>
      <c r="X57" s="52">
        <v>10</v>
      </c>
      <c r="Y57" s="52">
        <v>2</v>
      </c>
      <c r="Z57" s="52">
        <v>3</v>
      </c>
      <c r="AA57" s="52">
        <v>28</v>
      </c>
      <c r="AB57" s="52">
        <v>32</v>
      </c>
      <c r="AC57" s="52">
        <v>76</v>
      </c>
      <c r="AD57" s="52">
        <v>10</v>
      </c>
      <c r="AE57" s="52">
        <v>278</v>
      </c>
      <c r="AF57" s="52"/>
      <c r="AG57" s="52">
        <v>363</v>
      </c>
      <c r="AH57" s="26"/>
      <c r="AI57" s="32">
        <f t="shared" si="8"/>
        <v>262653</v>
      </c>
      <c r="AJ57" s="45"/>
    </row>
    <row r="58" spans="1:36" ht="12" customHeight="1">
      <c r="A58" s="50"/>
      <c r="C58" s="51" t="s">
        <v>77</v>
      </c>
      <c r="D58" s="52">
        <v>26169</v>
      </c>
      <c r="E58" s="52">
        <v>7500</v>
      </c>
      <c r="F58" s="52">
        <v>1573</v>
      </c>
      <c r="G58" s="52">
        <v>174</v>
      </c>
      <c r="H58" s="52">
        <v>80</v>
      </c>
      <c r="I58" s="52">
        <v>748</v>
      </c>
      <c r="J58" s="52">
        <v>32</v>
      </c>
      <c r="K58" s="52">
        <v>24</v>
      </c>
      <c r="L58" s="52">
        <v>8</v>
      </c>
      <c r="M58" s="52">
        <v>13</v>
      </c>
      <c r="N58" s="52">
        <v>42</v>
      </c>
      <c r="O58" s="52">
        <v>37</v>
      </c>
      <c r="P58" s="52">
        <v>3</v>
      </c>
      <c r="Q58" s="52">
        <v>12</v>
      </c>
      <c r="R58" s="52">
        <v>30</v>
      </c>
      <c r="S58" s="52">
        <v>2</v>
      </c>
      <c r="T58" s="52">
        <v>3</v>
      </c>
      <c r="U58" s="52">
        <v>18</v>
      </c>
      <c r="V58" s="52">
        <v>26</v>
      </c>
      <c r="W58" s="52">
        <v>7</v>
      </c>
      <c r="X58" s="52">
        <v>19</v>
      </c>
      <c r="Y58" s="52">
        <v>2</v>
      </c>
      <c r="Z58" s="52">
        <v>0</v>
      </c>
      <c r="AA58" s="52">
        <v>5</v>
      </c>
      <c r="AB58" s="52">
        <v>12</v>
      </c>
      <c r="AC58" s="52">
        <v>10</v>
      </c>
      <c r="AD58" s="52">
        <v>5</v>
      </c>
      <c r="AE58" s="52">
        <v>38</v>
      </c>
      <c r="AF58" s="52"/>
      <c r="AG58" s="52">
        <v>49</v>
      </c>
      <c r="AH58" s="26"/>
      <c r="AI58" s="32">
        <f t="shared" si="8"/>
        <v>36641</v>
      </c>
      <c r="AJ58" s="45"/>
    </row>
    <row r="59" spans="1:36" ht="12" customHeight="1">
      <c r="A59" s="50"/>
      <c r="C59" s="51" t="s">
        <v>78</v>
      </c>
      <c r="D59" s="52">
        <v>1</v>
      </c>
      <c r="E59" s="52">
        <v>1</v>
      </c>
      <c r="F59" s="52">
        <v>0</v>
      </c>
      <c r="G59" s="52">
        <v>0</v>
      </c>
      <c r="H59" s="52">
        <v>0</v>
      </c>
      <c r="I59" s="52">
        <v>1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/>
      <c r="AG59" s="52">
        <v>0</v>
      </c>
      <c r="AH59" s="26"/>
      <c r="AI59" s="32">
        <f t="shared" si="8"/>
        <v>3</v>
      </c>
      <c r="AJ59" s="45"/>
    </row>
    <row r="60" spans="1:36" ht="12" customHeight="1">
      <c r="A60" s="50"/>
      <c r="C60" s="51" t="s">
        <v>79</v>
      </c>
      <c r="D60" s="52">
        <v>92</v>
      </c>
      <c r="E60" s="52">
        <v>301</v>
      </c>
      <c r="F60" s="52">
        <v>3</v>
      </c>
      <c r="G60" s="52">
        <v>18</v>
      </c>
      <c r="H60" s="52">
        <v>5</v>
      </c>
      <c r="I60" s="52">
        <v>5</v>
      </c>
      <c r="J60" s="52">
        <v>2</v>
      </c>
      <c r="K60" s="52">
        <v>2</v>
      </c>
      <c r="L60" s="52">
        <v>2</v>
      </c>
      <c r="M60" s="52">
        <v>0</v>
      </c>
      <c r="N60" s="52">
        <v>1</v>
      </c>
      <c r="O60" s="52">
        <v>0</v>
      </c>
      <c r="P60" s="52">
        <v>1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2</v>
      </c>
      <c r="AC60" s="52">
        <v>0</v>
      </c>
      <c r="AD60" s="52">
        <v>0</v>
      </c>
      <c r="AE60" s="52">
        <v>0</v>
      </c>
      <c r="AF60" s="52"/>
      <c r="AG60" s="52">
        <v>1</v>
      </c>
      <c r="AH60" s="26"/>
      <c r="AI60" s="32">
        <f t="shared" si="8"/>
        <v>435</v>
      </c>
      <c r="AJ60" s="45"/>
    </row>
    <row r="61" spans="1:36" ht="12" customHeight="1">
      <c r="A61" s="50"/>
      <c r="C61" s="51" t="s">
        <v>80</v>
      </c>
      <c r="D61" s="52">
        <v>1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/>
      <c r="AG61" s="52">
        <v>0</v>
      </c>
      <c r="AH61" s="26"/>
      <c r="AI61" s="32">
        <f t="shared" si="8"/>
        <v>1</v>
      </c>
      <c r="AJ61" s="45"/>
    </row>
    <row r="62" spans="1:36" ht="12" customHeight="1">
      <c r="A62" s="50"/>
      <c r="C62" s="51" t="s">
        <v>81</v>
      </c>
      <c r="D62" s="52">
        <v>3110</v>
      </c>
      <c r="E62" s="52">
        <v>9738</v>
      </c>
      <c r="F62" s="52">
        <v>64</v>
      </c>
      <c r="G62" s="52">
        <v>24</v>
      </c>
      <c r="H62" s="52">
        <v>10</v>
      </c>
      <c r="I62" s="52">
        <v>60</v>
      </c>
      <c r="J62" s="52">
        <v>0</v>
      </c>
      <c r="K62" s="52">
        <v>3</v>
      </c>
      <c r="L62" s="52">
        <v>1</v>
      </c>
      <c r="M62" s="52">
        <v>0</v>
      </c>
      <c r="N62" s="52">
        <v>2</v>
      </c>
      <c r="O62" s="52">
        <v>1</v>
      </c>
      <c r="P62" s="52">
        <v>1</v>
      </c>
      <c r="Q62" s="52">
        <v>0</v>
      </c>
      <c r="R62" s="52">
        <v>6</v>
      </c>
      <c r="S62" s="52">
        <v>0</v>
      </c>
      <c r="T62" s="52">
        <v>1</v>
      </c>
      <c r="U62" s="52">
        <v>1</v>
      </c>
      <c r="V62" s="52">
        <v>6</v>
      </c>
      <c r="W62" s="52">
        <v>3</v>
      </c>
      <c r="X62" s="52">
        <v>0</v>
      </c>
      <c r="Y62" s="52">
        <v>0</v>
      </c>
      <c r="Z62" s="52">
        <v>0</v>
      </c>
      <c r="AA62" s="52">
        <v>0</v>
      </c>
      <c r="AB62" s="52">
        <v>1</v>
      </c>
      <c r="AC62" s="52">
        <v>6</v>
      </c>
      <c r="AD62" s="52">
        <v>0</v>
      </c>
      <c r="AE62" s="52">
        <v>0</v>
      </c>
      <c r="AF62" s="52"/>
      <c r="AG62" s="52">
        <v>9</v>
      </c>
      <c r="AH62" s="26"/>
      <c r="AI62" s="32">
        <f t="shared" si="8"/>
        <v>13047</v>
      </c>
      <c r="AJ62" s="45"/>
    </row>
    <row r="63" spans="1:36" ht="12" customHeight="1">
      <c r="A63" s="50"/>
      <c r="C63" s="51" t="s">
        <v>82</v>
      </c>
      <c r="D63" s="52">
        <v>100230</v>
      </c>
      <c r="E63" s="52">
        <v>23025</v>
      </c>
      <c r="F63" s="52">
        <v>707</v>
      </c>
      <c r="G63" s="52">
        <v>274</v>
      </c>
      <c r="H63" s="52">
        <v>172</v>
      </c>
      <c r="I63" s="52">
        <v>527</v>
      </c>
      <c r="J63" s="52">
        <v>78</v>
      </c>
      <c r="K63" s="52">
        <v>78</v>
      </c>
      <c r="L63" s="52">
        <v>12</v>
      </c>
      <c r="M63" s="52">
        <v>9</v>
      </c>
      <c r="N63" s="52">
        <v>50</v>
      </c>
      <c r="O63" s="52">
        <v>42</v>
      </c>
      <c r="P63" s="52">
        <v>2</v>
      </c>
      <c r="Q63" s="52">
        <v>48</v>
      </c>
      <c r="R63" s="52">
        <v>48</v>
      </c>
      <c r="S63" s="52">
        <v>3</v>
      </c>
      <c r="T63" s="52">
        <v>11</v>
      </c>
      <c r="U63" s="52">
        <v>61</v>
      </c>
      <c r="V63" s="52">
        <v>22</v>
      </c>
      <c r="W63" s="52">
        <v>45</v>
      </c>
      <c r="X63" s="52">
        <v>3</v>
      </c>
      <c r="Y63" s="52">
        <v>7</v>
      </c>
      <c r="Z63" s="52">
        <v>0</v>
      </c>
      <c r="AA63" s="52">
        <v>15</v>
      </c>
      <c r="AB63" s="52">
        <v>10</v>
      </c>
      <c r="AC63" s="52">
        <v>695</v>
      </c>
      <c r="AD63" s="52">
        <v>1</v>
      </c>
      <c r="AE63" s="52">
        <v>46</v>
      </c>
      <c r="AF63" s="52"/>
      <c r="AG63" s="52">
        <v>106</v>
      </c>
      <c r="AH63" s="26"/>
      <c r="AI63" s="32">
        <f t="shared" si="8"/>
        <v>126327</v>
      </c>
      <c r="AJ63" s="45"/>
    </row>
    <row r="64" spans="1:36" ht="12" customHeight="1">
      <c r="A64" s="50"/>
      <c r="C64" s="51" t="s">
        <v>83</v>
      </c>
      <c r="D64" s="52">
        <v>66</v>
      </c>
      <c r="E64" s="52">
        <v>32</v>
      </c>
      <c r="F64" s="52">
        <v>6</v>
      </c>
      <c r="G64" s="52">
        <v>0</v>
      </c>
      <c r="H64" s="52">
        <v>1</v>
      </c>
      <c r="I64" s="52">
        <v>2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1</v>
      </c>
      <c r="R64" s="52">
        <v>1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1</v>
      </c>
      <c r="AB64" s="52">
        <v>4</v>
      </c>
      <c r="AC64" s="52">
        <v>0</v>
      </c>
      <c r="AD64" s="52">
        <v>0</v>
      </c>
      <c r="AE64" s="52">
        <v>0</v>
      </c>
      <c r="AF64" s="52"/>
      <c r="AG64" s="52">
        <v>0</v>
      </c>
      <c r="AH64" s="26"/>
      <c r="AI64" s="32">
        <f t="shared" si="8"/>
        <v>114</v>
      </c>
      <c r="AJ64" s="45"/>
    </row>
    <row r="65" spans="1:36" ht="12" customHeight="1">
      <c r="A65" s="50"/>
      <c r="C65" s="51" t="s">
        <v>84</v>
      </c>
      <c r="D65" s="52">
        <v>8371</v>
      </c>
      <c r="E65" s="52">
        <v>11889</v>
      </c>
      <c r="F65" s="52">
        <v>162</v>
      </c>
      <c r="G65" s="52">
        <v>117</v>
      </c>
      <c r="H65" s="52">
        <v>39</v>
      </c>
      <c r="I65" s="52">
        <v>167</v>
      </c>
      <c r="J65" s="52">
        <v>15</v>
      </c>
      <c r="K65" s="52">
        <v>27</v>
      </c>
      <c r="L65" s="52">
        <v>3</v>
      </c>
      <c r="M65" s="52">
        <v>7</v>
      </c>
      <c r="N65" s="52">
        <v>16</v>
      </c>
      <c r="O65" s="52">
        <v>19</v>
      </c>
      <c r="P65" s="52">
        <v>3</v>
      </c>
      <c r="Q65" s="52">
        <v>8</v>
      </c>
      <c r="R65" s="52">
        <v>13</v>
      </c>
      <c r="S65" s="52">
        <v>0</v>
      </c>
      <c r="T65" s="52">
        <v>10</v>
      </c>
      <c r="U65" s="52">
        <v>5</v>
      </c>
      <c r="V65" s="52">
        <v>13</v>
      </c>
      <c r="W65" s="52">
        <v>4</v>
      </c>
      <c r="X65" s="52">
        <v>0</v>
      </c>
      <c r="Y65" s="52">
        <v>2</v>
      </c>
      <c r="Z65" s="52">
        <v>1</v>
      </c>
      <c r="AA65" s="52">
        <v>6</v>
      </c>
      <c r="AB65" s="52">
        <v>6</v>
      </c>
      <c r="AC65" s="52">
        <v>3</v>
      </c>
      <c r="AD65" s="52">
        <v>1</v>
      </c>
      <c r="AE65" s="52">
        <v>0</v>
      </c>
      <c r="AF65" s="52"/>
      <c r="AG65" s="52">
        <v>15</v>
      </c>
      <c r="AH65" s="26"/>
      <c r="AI65" s="32">
        <f t="shared" si="8"/>
        <v>20922</v>
      </c>
      <c r="AJ65" s="45"/>
    </row>
    <row r="66" spans="1:36" ht="12" customHeight="1">
      <c r="A66" s="50"/>
      <c r="C66" s="51" t="s">
        <v>85</v>
      </c>
      <c r="D66" s="52">
        <v>103834</v>
      </c>
      <c r="E66" s="52">
        <v>51794</v>
      </c>
      <c r="F66" s="52">
        <v>2844</v>
      </c>
      <c r="G66" s="52">
        <v>392</v>
      </c>
      <c r="H66" s="52">
        <v>219</v>
      </c>
      <c r="I66" s="52">
        <v>2791</v>
      </c>
      <c r="J66" s="52">
        <v>403</v>
      </c>
      <c r="K66" s="52">
        <v>114</v>
      </c>
      <c r="L66" s="52">
        <v>16</v>
      </c>
      <c r="M66" s="52">
        <v>4</v>
      </c>
      <c r="N66" s="52">
        <v>180</v>
      </c>
      <c r="O66" s="52">
        <v>203</v>
      </c>
      <c r="P66" s="52">
        <v>6</v>
      </c>
      <c r="Q66" s="52">
        <v>23</v>
      </c>
      <c r="R66" s="52">
        <v>251</v>
      </c>
      <c r="S66" s="52">
        <v>3</v>
      </c>
      <c r="T66" s="52">
        <v>31</v>
      </c>
      <c r="U66" s="52">
        <v>170</v>
      </c>
      <c r="V66" s="52">
        <v>145</v>
      </c>
      <c r="W66" s="52">
        <v>41</v>
      </c>
      <c r="X66" s="52">
        <v>5</v>
      </c>
      <c r="Y66" s="52">
        <v>1</v>
      </c>
      <c r="Z66" s="52">
        <v>12</v>
      </c>
      <c r="AA66" s="52">
        <v>28</v>
      </c>
      <c r="AB66" s="52">
        <v>29</v>
      </c>
      <c r="AC66" s="52">
        <v>56</v>
      </c>
      <c r="AD66" s="52">
        <v>4</v>
      </c>
      <c r="AE66" s="52">
        <v>908</v>
      </c>
      <c r="AF66" s="52"/>
      <c r="AG66" s="52">
        <v>461</v>
      </c>
      <c r="AH66" s="26"/>
      <c r="AI66" s="32">
        <f t="shared" si="8"/>
        <v>164968</v>
      </c>
      <c r="AJ66" s="45"/>
    </row>
    <row r="67" spans="3:36" ht="6" customHeight="1" thickBot="1"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60"/>
      <c r="AJ67" s="45"/>
    </row>
    <row r="68" spans="4:36" ht="6" customHeight="1">
      <c r="D68" s="2"/>
      <c r="E68" s="2"/>
      <c r="F68" s="2"/>
      <c r="G68" s="2"/>
      <c r="H68" s="2"/>
      <c r="I68" s="2"/>
      <c r="J68" s="2"/>
      <c r="K68" s="2"/>
      <c r="AA68" s="2"/>
      <c r="AB68" s="2"/>
      <c r="AC68" s="2"/>
      <c r="AD68" s="2"/>
      <c r="AE68" s="2"/>
      <c r="AF68" s="2"/>
      <c r="AG68" s="2"/>
      <c r="AH68" s="2"/>
      <c r="AI68" s="2"/>
      <c r="AJ68" s="45"/>
    </row>
    <row r="69" spans="1:36" ht="12" customHeight="1">
      <c r="A69" s="61"/>
      <c r="C69" s="62" t="s">
        <v>86</v>
      </c>
      <c r="J69" s="63"/>
      <c r="K69" s="2"/>
      <c r="AA69" s="62"/>
      <c r="AI69" s="63"/>
      <c r="AJ69" s="45"/>
    </row>
    <row r="70" spans="1:36" ht="12" customHeight="1">
      <c r="A70" s="64"/>
      <c r="C70" s="65" t="s">
        <v>87</v>
      </c>
      <c r="J70" s="63"/>
      <c r="K70" s="2"/>
      <c r="AA70" s="65"/>
      <c r="AI70" s="63"/>
      <c r="AJ70" s="45"/>
    </row>
    <row r="71" spans="1:36" ht="12" customHeight="1">
      <c r="A71" s="64"/>
      <c r="C71" s="66"/>
      <c r="J71" s="63"/>
      <c r="K71" s="2"/>
      <c r="AA71" s="66"/>
      <c r="AI71" s="63"/>
      <c r="AJ71" s="45"/>
    </row>
    <row r="72" spans="1:36" ht="12" customHeight="1">
      <c r="A72" s="64"/>
      <c r="C72" s="66"/>
      <c r="J72" s="63"/>
      <c r="K72" s="2"/>
      <c r="AA72" s="66"/>
      <c r="AI72" s="63"/>
      <c r="AJ72" s="45"/>
    </row>
    <row r="73" spans="1:36" ht="12" customHeight="1">
      <c r="A73" s="64"/>
      <c r="C73" s="66"/>
      <c r="J73" s="63"/>
      <c r="K73" s="2"/>
      <c r="AA73" s="66"/>
      <c r="AI73" s="63"/>
      <c r="AJ73" s="45"/>
    </row>
    <row r="74" spans="1:36" ht="12" customHeight="1">
      <c r="A74" s="64"/>
      <c r="C74" s="66"/>
      <c r="J74" s="63"/>
      <c r="K74" s="2"/>
      <c r="AA74" s="66"/>
      <c r="AI74" s="63"/>
      <c r="AJ74" s="45"/>
    </row>
    <row r="75" spans="1:36" ht="12" customHeight="1">
      <c r="A75" s="64"/>
      <c r="C75" s="66"/>
      <c r="J75" s="63"/>
      <c r="K75" s="2"/>
      <c r="AA75" s="66"/>
      <c r="AI75" s="63"/>
      <c r="AJ75" s="45"/>
    </row>
    <row r="76" spans="4:36" ht="12" customHeight="1">
      <c r="D76" s="2"/>
      <c r="E76" s="2"/>
      <c r="F76" s="2"/>
      <c r="G76" s="2"/>
      <c r="H76" s="2"/>
      <c r="I76" s="2"/>
      <c r="J76" s="2"/>
      <c r="K76" s="2"/>
      <c r="AA76" s="2"/>
      <c r="AB76" s="2"/>
      <c r="AC76" s="2"/>
      <c r="AD76" s="2"/>
      <c r="AE76" s="2"/>
      <c r="AF76" s="2"/>
      <c r="AG76" s="2"/>
      <c r="AH76" s="2"/>
      <c r="AI76" s="2"/>
      <c r="AJ76" s="45"/>
    </row>
    <row r="77" spans="1:36" ht="6" customHeight="1">
      <c r="A77" s="4"/>
      <c r="AJ77" s="45"/>
    </row>
    <row r="78" spans="1:36" ht="15.75">
      <c r="A78" s="4"/>
      <c r="C78" s="5" t="str">
        <f>C2</f>
        <v>1.3.1 Entradas aéreas, por continente, país de nacionalidad y punto de internación, enero-diciembre 2013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45"/>
    </row>
    <row r="79" spans="1:36" ht="6" customHeight="1">
      <c r="A79" s="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45"/>
    </row>
    <row r="80" spans="35:36" ht="15.75" thickBot="1">
      <c r="AI80" s="10" t="s">
        <v>1</v>
      </c>
      <c r="AJ80" s="45"/>
    </row>
    <row r="81" spans="3:36" ht="146.25" customHeight="1">
      <c r="C81" s="12" t="s">
        <v>2</v>
      </c>
      <c r="D81" s="13" t="str">
        <f aca="true" t="shared" si="9" ref="D81:AE81">D5</f>
        <v>Cd. de México, A. I. "Benito Juárez"</v>
      </c>
      <c r="E81" s="13" t="str">
        <f t="shared" si="9"/>
        <v>Cancún, A. I. </v>
      </c>
      <c r="F81" s="13" t="str">
        <f t="shared" si="9"/>
        <v>Guadalajara, A. I.</v>
      </c>
      <c r="G81" s="13" t="str">
        <f t="shared" si="9"/>
        <v>San José del Cabo, A. I.</v>
      </c>
      <c r="H81" s="13" t="str">
        <f t="shared" si="9"/>
        <v>Puerto Vallarta, A. I.</v>
      </c>
      <c r="I81" s="13" t="str">
        <f t="shared" si="9"/>
        <v>Monterrey, A. I. "Gral. Mariano Escobedo"</v>
      </c>
      <c r="J81" s="13" t="str">
        <f t="shared" si="9"/>
        <v>Cozumel, A. I.</v>
      </c>
      <c r="K81" s="13" t="str">
        <f t="shared" si="9"/>
        <v>Silao, A. I. "El Bajio"</v>
      </c>
      <c r="L81" s="13" t="str">
        <f t="shared" si="9"/>
        <v>Mazatlán, A. I. </v>
      </c>
      <c r="M81" s="13" t="str">
        <f t="shared" si="9"/>
        <v>Morelia, A. I.</v>
      </c>
      <c r="N81" s="13" t="str">
        <f t="shared" si="9"/>
        <v>Querétaro, A. I. "Ing. Fernando Espinosa"</v>
      </c>
      <c r="O81" s="13" t="str">
        <f t="shared" si="9"/>
        <v>Toluca, A. I.</v>
      </c>
      <c r="P81" s="13" t="str">
        <f t="shared" si="9"/>
        <v>Zihuatanejo, A. I.</v>
      </c>
      <c r="Q81" s="13" t="str">
        <f t="shared" si="9"/>
        <v>Aguascalientes, A. I. "Jésus Terán"</v>
      </c>
      <c r="R81" s="13" t="str">
        <f t="shared" si="9"/>
        <v>Mérida, A. I.</v>
      </c>
      <c r="S81" s="13" t="str">
        <f t="shared" si="9"/>
        <v>Huatulco, A. I.</v>
      </c>
      <c r="T81" s="13" t="str">
        <f t="shared" si="9"/>
        <v>San Luis Potosí, A. I. "Ponciano Arriaga "</v>
      </c>
      <c r="U81" s="13" t="str">
        <f t="shared" si="9"/>
        <v>Hermosillo, A. I.</v>
      </c>
      <c r="V81" s="13" t="str">
        <f t="shared" si="9"/>
        <v>Veracruz, A. I.</v>
      </c>
      <c r="W81" s="13" t="str">
        <f t="shared" si="9"/>
        <v>Chihuahua, A. I.</v>
      </c>
      <c r="X81" s="13" t="str">
        <f t="shared" si="9"/>
        <v>Colima, A. I. </v>
      </c>
      <c r="Y81" s="13" t="str">
        <f t="shared" si="9"/>
        <v>Zacatecas, A. I. "Gral. Leobardo C. Ruiz "</v>
      </c>
      <c r="Z81" s="13" t="str">
        <f t="shared" si="9"/>
        <v>Apodaca, A. I. "Del Norte"</v>
      </c>
      <c r="AA81" s="13" t="str">
        <f t="shared" si="9"/>
        <v>Torreón, A. I. </v>
      </c>
      <c r="AB81" s="13" t="str">
        <f t="shared" si="9"/>
        <v>Puebla, A. I. "Hermanos Serdán"</v>
      </c>
      <c r="AC81" s="13" t="str">
        <f t="shared" si="9"/>
        <v>Tijuana, A. I. "Gral. Abelardo L. Rodríguez "</v>
      </c>
      <c r="AD81" s="13" t="str">
        <f t="shared" si="9"/>
        <v>Loreto, A. I. </v>
      </c>
      <c r="AE81" s="13" t="str">
        <f t="shared" si="9"/>
        <v>Villahermosa, A. I. "Cap. P. A. Carlos Rovirosa"</v>
      </c>
      <c r="AF81" s="13"/>
      <c r="AG81" s="13" t="str">
        <f>AG5</f>
        <v>Otros 4/</v>
      </c>
      <c r="AH81" s="13"/>
      <c r="AI81" s="67" t="str">
        <f>AI5</f>
        <v>Total</v>
      </c>
      <c r="AJ81" s="45"/>
    </row>
    <row r="82" spans="1:36" ht="6" customHeight="1">
      <c r="A82" s="11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8"/>
      <c r="AI82" s="19"/>
      <c r="AJ82" s="45"/>
    </row>
    <row r="83" spans="3:36" ht="6" customHeight="1">
      <c r="C83" s="20"/>
      <c r="AI83" s="68"/>
      <c r="AJ83" s="45"/>
    </row>
    <row r="84" spans="1:36" ht="12" customHeight="1">
      <c r="A84" s="43"/>
      <c r="C84" s="44" t="s">
        <v>88</v>
      </c>
      <c r="D84" s="69">
        <f aca="true" t="shared" si="10" ref="D84:AE84">SUM(D85:D129)</f>
        <v>527900</v>
      </c>
      <c r="E84" s="69">
        <f t="shared" si="10"/>
        <v>1089829</v>
      </c>
      <c r="F84" s="69">
        <f t="shared" si="10"/>
        <v>16208</v>
      </c>
      <c r="G84" s="69">
        <f t="shared" si="10"/>
        <v>23923</v>
      </c>
      <c r="H84" s="69">
        <f t="shared" si="10"/>
        <v>13520</v>
      </c>
      <c r="I84" s="69">
        <f t="shared" si="10"/>
        <v>15555</v>
      </c>
      <c r="J84" s="69">
        <f t="shared" si="10"/>
        <v>4079</v>
      </c>
      <c r="K84" s="69">
        <f t="shared" si="10"/>
        <v>4699</v>
      </c>
      <c r="L84" s="69">
        <f t="shared" si="10"/>
        <v>1066</v>
      </c>
      <c r="M84" s="69">
        <f t="shared" si="10"/>
        <v>185</v>
      </c>
      <c r="N84" s="69">
        <f t="shared" si="10"/>
        <v>4435</v>
      </c>
      <c r="O84" s="69">
        <f t="shared" si="10"/>
        <v>1261</v>
      </c>
      <c r="P84" s="69">
        <f t="shared" si="10"/>
        <v>1199</v>
      </c>
      <c r="Q84" s="69">
        <f t="shared" si="10"/>
        <v>869</v>
      </c>
      <c r="R84" s="69">
        <f t="shared" si="10"/>
        <v>1523</v>
      </c>
      <c r="S84" s="69">
        <f t="shared" si="10"/>
        <v>647</v>
      </c>
      <c r="T84" s="69">
        <f t="shared" si="10"/>
        <v>2201</v>
      </c>
      <c r="U84" s="69">
        <f t="shared" si="10"/>
        <v>1083</v>
      </c>
      <c r="V84" s="69">
        <f t="shared" si="10"/>
        <v>1474</v>
      </c>
      <c r="W84" s="69">
        <f t="shared" si="10"/>
        <v>1466</v>
      </c>
      <c r="X84" s="69">
        <f t="shared" si="10"/>
        <v>426</v>
      </c>
      <c r="Y84" s="69">
        <f t="shared" si="10"/>
        <v>48</v>
      </c>
      <c r="Z84" s="69">
        <f t="shared" si="10"/>
        <v>64</v>
      </c>
      <c r="AA84" s="69">
        <f t="shared" si="10"/>
        <v>746</v>
      </c>
      <c r="AB84" s="69">
        <f t="shared" si="10"/>
        <v>1492</v>
      </c>
      <c r="AC84" s="69">
        <f t="shared" si="10"/>
        <v>246</v>
      </c>
      <c r="AD84" s="69">
        <f t="shared" si="10"/>
        <v>504</v>
      </c>
      <c r="AE84" s="69">
        <f t="shared" si="10"/>
        <v>1004</v>
      </c>
      <c r="AF84" s="69"/>
      <c r="AG84" s="69">
        <f>SUM(AG85:AG129)</f>
        <v>5683</v>
      </c>
      <c r="AH84" s="69"/>
      <c r="AI84" s="32">
        <f>SUM(D84:AH84)</f>
        <v>1723335</v>
      </c>
      <c r="AJ84" s="45"/>
    </row>
    <row r="85" spans="1:36" ht="12" customHeight="1">
      <c r="A85" s="55"/>
      <c r="C85" s="56" t="s">
        <v>89</v>
      </c>
      <c r="D85" s="52">
        <v>123</v>
      </c>
      <c r="E85" s="52">
        <v>489</v>
      </c>
      <c r="F85" s="52">
        <v>2</v>
      </c>
      <c r="G85" s="52">
        <v>30</v>
      </c>
      <c r="H85" s="52">
        <v>27</v>
      </c>
      <c r="I85" s="52">
        <v>2</v>
      </c>
      <c r="J85" s="52">
        <v>4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1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1</v>
      </c>
      <c r="AD85" s="52">
        <v>1</v>
      </c>
      <c r="AE85" s="52">
        <v>0</v>
      </c>
      <c r="AF85" s="52"/>
      <c r="AG85" s="52">
        <v>1</v>
      </c>
      <c r="AH85" s="26"/>
      <c r="AI85" s="32">
        <f>SUM(D85:AH85)</f>
        <v>681</v>
      </c>
      <c r="AJ85" s="45"/>
    </row>
    <row r="86" spans="1:36" ht="12" customHeight="1">
      <c r="A86" s="55"/>
      <c r="C86" s="56" t="s">
        <v>90</v>
      </c>
      <c r="D86" s="52">
        <v>76167</v>
      </c>
      <c r="E86" s="52">
        <v>91728</v>
      </c>
      <c r="F86" s="52">
        <v>3568</v>
      </c>
      <c r="G86" s="52">
        <v>2470</v>
      </c>
      <c r="H86" s="52">
        <v>1645</v>
      </c>
      <c r="I86" s="52">
        <v>3607</v>
      </c>
      <c r="J86" s="52">
        <v>344</v>
      </c>
      <c r="K86" s="52">
        <v>1480</v>
      </c>
      <c r="L86" s="52">
        <v>120</v>
      </c>
      <c r="M86" s="52">
        <v>30</v>
      </c>
      <c r="N86" s="52">
        <v>1527</v>
      </c>
      <c r="O86" s="52">
        <v>100</v>
      </c>
      <c r="P86" s="52">
        <v>144</v>
      </c>
      <c r="Q86" s="52">
        <v>185</v>
      </c>
      <c r="R86" s="52">
        <v>176</v>
      </c>
      <c r="S86" s="52">
        <v>81</v>
      </c>
      <c r="T86" s="52">
        <v>760</v>
      </c>
      <c r="U86" s="52">
        <v>232</v>
      </c>
      <c r="V86" s="52">
        <v>187</v>
      </c>
      <c r="W86" s="52">
        <v>381</v>
      </c>
      <c r="X86" s="52">
        <v>53</v>
      </c>
      <c r="Y86" s="52">
        <v>5</v>
      </c>
      <c r="Z86" s="52">
        <v>9</v>
      </c>
      <c r="AA86" s="52">
        <v>131</v>
      </c>
      <c r="AB86" s="52">
        <v>782</v>
      </c>
      <c r="AC86" s="52">
        <v>40</v>
      </c>
      <c r="AD86" s="52">
        <v>46</v>
      </c>
      <c r="AE86" s="52">
        <v>79</v>
      </c>
      <c r="AF86" s="52"/>
      <c r="AG86" s="52">
        <v>1064</v>
      </c>
      <c r="AH86" s="26"/>
      <c r="AI86" s="32">
        <f aca="true" t="shared" si="11" ref="AI86:AI129">SUM(D86:AH86)</f>
        <v>187141</v>
      </c>
      <c r="AJ86" s="45"/>
    </row>
    <row r="87" spans="1:36" ht="12" customHeight="1">
      <c r="A87" s="55"/>
      <c r="C87" s="56" t="s">
        <v>91</v>
      </c>
      <c r="D87" s="52">
        <v>148</v>
      </c>
      <c r="E87" s="52">
        <v>193</v>
      </c>
      <c r="F87" s="52">
        <v>0</v>
      </c>
      <c r="G87" s="52">
        <v>0</v>
      </c>
      <c r="H87" s="52">
        <v>4</v>
      </c>
      <c r="I87" s="52">
        <v>1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2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/>
      <c r="AG87" s="52">
        <v>0</v>
      </c>
      <c r="AH87" s="26"/>
      <c r="AI87" s="32">
        <f t="shared" si="11"/>
        <v>348</v>
      </c>
      <c r="AJ87" s="45"/>
    </row>
    <row r="88" spans="1:36" ht="12" customHeight="1">
      <c r="A88" s="55"/>
      <c r="C88" s="56" t="s">
        <v>92</v>
      </c>
      <c r="D88" s="52">
        <v>7832</v>
      </c>
      <c r="E88" s="52">
        <v>8331</v>
      </c>
      <c r="F88" s="52">
        <v>282</v>
      </c>
      <c r="G88" s="52">
        <v>373</v>
      </c>
      <c r="H88" s="52">
        <v>175</v>
      </c>
      <c r="I88" s="52">
        <v>406</v>
      </c>
      <c r="J88" s="52">
        <v>42</v>
      </c>
      <c r="K88" s="52">
        <v>92</v>
      </c>
      <c r="L88" s="52">
        <v>20</v>
      </c>
      <c r="M88" s="52">
        <v>7</v>
      </c>
      <c r="N88" s="52">
        <v>96</v>
      </c>
      <c r="O88" s="52">
        <v>16</v>
      </c>
      <c r="P88" s="52">
        <v>24</v>
      </c>
      <c r="Q88" s="52">
        <v>19</v>
      </c>
      <c r="R88" s="52">
        <v>22</v>
      </c>
      <c r="S88" s="52">
        <v>6</v>
      </c>
      <c r="T88" s="52">
        <v>46</v>
      </c>
      <c r="U88" s="52">
        <v>14</v>
      </c>
      <c r="V88" s="52">
        <v>15</v>
      </c>
      <c r="W88" s="52">
        <v>21</v>
      </c>
      <c r="X88" s="52">
        <v>4</v>
      </c>
      <c r="Y88" s="52">
        <v>0</v>
      </c>
      <c r="Z88" s="52">
        <v>0</v>
      </c>
      <c r="AA88" s="52">
        <v>2</v>
      </c>
      <c r="AB88" s="52">
        <v>32</v>
      </c>
      <c r="AC88" s="52">
        <v>5</v>
      </c>
      <c r="AD88" s="52">
        <v>4</v>
      </c>
      <c r="AE88" s="52">
        <v>2</v>
      </c>
      <c r="AF88" s="52"/>
      <c r="AG88" s="52">
        <v>142</v>
      </c>
      <c r="AH88" s="26"/>
      <c r="AI88" s="32">
        <f t="shared" si="11"/>
        <v>18030</v>
      </c>
      <c r="AJ88" s="45"/>
    </row>
    <row r="89" spans="1:36" ht="12" customHeight="1">
      <c r="A89" s="55"/>
      <c r="C89" s="56" t="s">
        <v>93</v>
      </c>
      <c r="D89" s="52">
        <v>9554</v>
      </c>
      <c r="E89" s="52">
        <v>18582</v>
      </c>
      <c r="F89" s="52">
        <v>380</v>
      </c>
      <c r="G89" s="52">
        <v>253</v>
      </c>
      <c r="H89" s="52">
        <v>129</v>
      </c>
      <c r="I89" s="52">
        <v>294</v>
      </c>
      <c r="J89" s="52">
        <v>38</v>
      </c>
      <c r="K89" s="52">
        <v>121</v>
      </c>
      <c r="L89" s="52">
        <v>7</v>
      </c>
      <c r="M89" s="52">
        <v>0</v>
      </c>
      <c r="N89" s="52">
        <v>50</v>
      </c>
      <c r="O89" s="52">
        <v>28</v>
      </c>
      <c r="P89" s="52">
        <v>26</v>
      </c>
      <c r="Q89" s="52">
        <v>16</v>
      </c>
      <c r="R89" s="52">
        <v>37</v>
      </c>
      <c r="S89" s="52">
        <v>4</v>
      </c>
      <c r="T89" s="52">
        <v>27</v>
      </c>
      <c r="U89" s="52">
        <v>19</v>
      </c>
      <c r="V89" s="52">
        <v>26</v>
      </c>
      <c r="W89" s="52">
        <v>28</v>
      </c>
      <c r="X89" s="52">
        <v>11</v>
      </c>
      <c r="Y89" s="52">
        <v>2</v>
      </c>
      <c r="Z89" s="52">
        <v>4</v>
      </c>
      <c r="AA89" s="52">
        <v>3</v>
      </c>
      <c r="AB89" s="52">
        <v>30</v>
      </c>
      <c r="AC89" s="52">
        <v>9</v>
      </c>
      <c r="AD89" s="52">
        <v>5</v>
      </c>
      <c r="AE89" s="52">
        <v>16</v>
      </c>
      <c r="AF89" s="52"/>
      <c r="AG89" s="52">
        <v>84</v>
      </c>
      <c r="AH89" s="26"/>
      <c r="AI89" s="32">
        <f t="shared" si="11"/>
        <v>29783</v>
      </c>
      <c r="AJ89" s="45"/>
    </row>
    <row r="90" spans="1:36" ht="12" customHeight="1">
      <c r="A90" s="55"/>
      <c r="C90" s="70" t="s">
        <v>94</v>
      </c>
      <c r="D90" s="52">
        <v>471</v>
      </c>
      <c r="E90" s="52">
        <v>1481</v>
      </c>
      <c r="F90" s="52">
        <v>8</v>
      </c>
      <c r="G90" s="52">
        <v>77</v>
      </c>
      <c r="H90" s="52">
        <v>74</v>
      </c>
      <c r="I90" s="52">
        <v>8</v>
      </c>
      <c r="J90" s="52">
        <v>26</v>
      </c>
      <c r="K90" s="52">
        <v>3</v>
      </c>
      <c r="L90" s="52">
        <v>2</v>
      </c>
      <c r="M90" s="52">
        <v>1</v>
      </c>
      <c r="N90" s="52">
        <v>0</v>
      </c>
      <c r="O90" s="52">
        <v>0</v>
      </c>
      <c r="P90" s="52">
        <v>3</v>
      </c>
      <c r="Q90" s="52">
        <v>0</v>
      </c>
      <c r="R90" s="52">
        <v>1</v>
      </c>
      <c r="S90" s="52">
        <v>19</v>
      </c>
      <c r="T90" s="52">
        <v>0</v>
      </c>
      <c r="U90" s="52">
        <v>0</v>
      </c>
      <c r="V90" s="52">
        <v>0</v>
      </c>
      <c r="W90" s="52">
        <v>0</v>
      </c>
      <c r="X90" s="52">
        <v>1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/>
      <c r="AG90" s="52">
        <v>7</v>
      </c>
      <c r="AH90" s="26"/>
      <c r="AI90" s="32">
        <f t="shared" si="11"/>
        <v>2182</v>
      </c>
      <c r="AJ90" s="45"/>
    </row>
    <row r="91" spans="1:36" ht="12" customHeight="1">
      <c r="A91" s="55"/>
      <c r="C91" s="70" t="s">
        <v>95</v>
      </c>
      <c r="D91" s="52">
        <v>71</v>
      </c>
      <c r="E91" s="52">
        <v>443</v>
      </c>
      <c r="F91" s="52">
        <v>3</v>
      </c>
      <c r="G91" s="52">
        <v>20</v>
      </c>
      <c r="H91" s="52">
        <v>20</v>
      </c>
      <c r="I91" s="52">
        <v>0</v>
      </c>
      <c r="J91" s="52">
        <v>23</v>
      </c>
      <c r="K91" s="52">
        <v>3</v>
      </c>
      <c r="L91" s="52">
        <v>0</v>
      </c>
      <c r="M91" s="52">
        <v>0</v>
      </c>
      <c r="N91" s="52">
        <v>2</v>
      </c>
      <c r="O91" s="52">
        <v>1</v>
      </c>
      <c r="P91" s="52">
        <v>1</v>
      </c>
      <c r="Q91" s="52">
        <v>0</v>
      </c>
      <c r="R91" s="52">
        <v>0</v>
      </c>
      <c r="S91" s="52">
        <v>3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/>
      <c r="AG91" s="52">
        <v>1</v>
      </c>
      <c r="AH91" s="26"/>
      <c r="AI91" s="32">
        <f t="shared" si="11"/>
        <v>591</v>
      </c>
      <c r="AJ91" s="45"/>
    </row>
    <row r="92" spans="1:36" ht="12" customHeight="1">
      <c r="A92" s="55"/>
      <c r="C92" s="56" t="s">
        <v>96</v>
      </c>
      <c r="D92" s="52">
        <v>1348</v>
      </c>
      <c r="E92" s="52">
        <v>2316</v>
      </c>
      <c r="F92" s="52">
        <v>17</v>
      </c>
      <c r="G92" s="52">
        <v>145</v>
      </c>
      <c r="H92" s="52">
        <v>111</v>
      </c>
      <c r="I92" s="52">
        <v>23</v>
      </c>
      <c r="J92" s="52">
        <v>34</v>
      </c>
      <c r="K92" s="52">
        <v>6</v>
      </c>
      <c r="L92" s="52">
        <v>0</v>
      </c>
      <c r="M92" s="52">
        <v>0</v>
      </c>
      <c r="N92" s="52">
        <v>13</v>
      </c>
      <c r="O92" s="52">
        <v>2</v>
      </c>
      <c r="P92" s="52">
        <v>3</v>
      </c>
      <c r="Q92" s="52">
        <v>1</v>
      </c>
      <c r="R92" s="52">
        <v>4</v>
      </c>
      <c r="S92" s="52">
        <v>1</v>
      </c>
      <c r="T92" s="52">
        <v>3</v>
      </c>
      <c r="U92" s="52">
        <v>4</v>
      </c>
      <c r="V92" s="52">
        <v>11</v>
      </c>
      <c r="W92" s="52">
        <v>2</v>
      </c>
      <c r="X92" s="52">
        <v>3</v>
      </c>
      <c r="Y92" s="52">
        <v>0</v>
      </c>
      <c r="Z92" s="52">
        <v>0</v>
      </c>
      <c r="AA92" s="52">
        <v>0</v>
      </c>
      <c r="AB92" s="52">
        <v>4</v>
      </c>
      <c r="AC92" s="52">
        <v>0</v>
      </c>
      <c r="AD92" s="52">
        <v>0</v>
      </c>
      <c r="AE92" s="52">
        <v>2</v>
      </c>
      <c r="AF92" s="52"/>
      <c r="AG92" s="52">
        <v>11</v>
      </c>
      <c r="AH92" s="26"/>
      <c r="AI92" s="32">
        <f t="shared" si="11"/>
        <v>4064</v>
      </c>
      <c r="AJ92" s="45"/>
    </row>
    <row r="93" spans="1:36" ht="12" customHeight="1">
      <c r="A93" s="55"/>
      <c r="C93" s="56" t="s">
        <v>97</v>
      </c>
      <c r="D93" s="52">
        <v>4255</v>
      </c>
      <c r="E93" s="52">
        <v>5428</v>
      </c>
      <c r="F93" s="52">
        <v>62</v>
      </c>
      <c r="G93" s="52">
        <v>182</v>
      </c>
      <c r="H93" s="52">
        <v>115</v>
      </c>
      <c r="I93" s="52">
        <v>101</v>
      </c>
      <c r="J93" s="52">
        <v>45</v>
      </c>
      <c r="K93" s="52">
        <v>67</v>
      </c>
      <c r="L93" s="52">
        <v>6</v>
      </c>
      <c r="M93" s="52">
        <v>2</v>
      </c>
      <c r="N93" s="52">
        <v>12</v>
      </c>
      <c r="O93" s="52">
        <v>14</v>
      </c>
      <c r="P93" s="52">
        <v>4</v>
      </c>
      <c r="Q93" s="52">
        <v>13</v>
      </c>
      <c r="R93" s="52">
        <v>4</v>
      </c>
      <c r="S93" s="52">
        <v>15</v>
      </c>
      <c r="T93" s="52">
        <v>8</v>
      </c>
      <c r="U93" s="52">
        <v>3</v>
      </c>
      <c r="V93" s="52">
        <v>6</v>
      </c>
      <c r="W93" s="52">
        <v>23</v>
      </c>
      <c r="X93" s="52">
        <v>2</v>
      </c>
      <c r="Y93" s="52">
        <v>1</v>
      </c>
      <c r="Z93" s="52">
        <v>0</v>
      </c>
      <c r="AA93" s="52">
        <v>2</v>
      </c>
      <c r="AB93" s="52">
        <v>14</v>
      </c>
      <c r="AC93" s="52">
        <v>5</v>
      </c>
      <c r="AD93" s="52">
        <v>2</v>
      </c>
      <c r="AE93" s="52">
        <v>0</v>
      </c>
      <c r="AF93" s="52"/>
      <c r="AG93" s="52">
        <v>11</v>
      </c>
      <c r="AH93" s="26"/>
      <c r="AI93" s="32">
        <f t="shared" si="11"/>
        <v>10402</v>
      </c>
      <c r="AJ93" s="45"/>
    </row>
    <row r="94" spans="1:36" ht="12" customHeight="1">
      <c r="A94" s="55"/>
      <c r="C94" s="56" t="s">
        <v>98</v>
      </c>
      <c r="D94" s="52">
        <v>952</v>
      </c>
      <c r="E94" s="52">
        <v>843</v>
      </c>
      <c r="F94" s="52">
        <v>23</v>
      </c>
      <c r="G94" s="52">
        <v>54</v>
      </c>
      <c r="H94" s="52">
        <v>40</v>
      </c>
      <c r="I94" s="52">
        <v>15</v>
      </c>
      <c r="J94" s="52">
        <v>33</v>
      </c>
      <c r="K94" s="52">
        <v>4</v>
      </c>
      <c r="L94" s="52">
        <v>7</v>
      </c>
      <c r="M94" s="52">
        <v>0</v>
      </c>
      <c r="N94" s="52">
        <v>2</v>
      </c>
      <c r="O94" s="52">
        <v>0</v>
      </c>
      <c r="P94" s="52">
        <v>1</v>
      </c>
      <c r="Q94" s="52">
        <v>6</v>
      </c>
      <c r="R94" s="52">
        <v>8</v>
      </c>
      <c r="S94" s="52">
        <v>1</v>
      </c>
      <c r="T94" s="52">
        <v>4</v>
      </c>
      <c r="U94" s="52">
        <v>1</v>
      </c>
      <c r="V94" s="52">
        <v>6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2</v>
      </c>
      <c r="AC94" s="52">
        <v>0</v>
      </c>
      <c r="AD94" s="52">
        <v>0</v>
      </c>
      <c r="AE94" s="52">
        <v>4</v>
      </c>
      <c r="AF94" s="52"/>
      <c r="AG94" s="52">
        <v>19</v>
      </c>
      <c r="AH94" s="26"/>
      <c r="AI94" s="32">
        <f t="shared" si="11"/>
        <v>2025</v>
      </c>
      <c r="AJ94" s="45"/>
    </row>
    <row r="95" spans="1:36" ht="12" customHeight="1">
      <c r="A95" s="55"/>
      <c r="C95" s="56" t="s">
        <v>99</v>
      </c>
      <c r="D95" s="52">
        <v>6776</v>
      </c>
      <c r="E95" s="52">
        <v>7977</v>
      </c>
      <c r="F95" s="52">
        <v>197</v>
      </c>
      <c r="G95" s="52">
        <v>468</v>
      </c>
      <c r="H95" s="52">
        <v>232</v>
      </c>
      <c r="I95" s="52">
        <v>396</v>
      </c>
      <c r="J95" s="52">
        <v>49</v>
      </c>
      <c r="K95" s="52">
        <v>60</v>
      </c>
      <c r="L95" s="52">
        <v>18</v>
      </c>
      <c r="M95" s="52">
        <v>10</v>
      </c>
      <c r="N95" s="52">
        <v>33</v>
      </c>
      <c r="O95" s="52">
        <v>38</v>
      </c>
      <c r="P95" s="52">
        <v>28</v>
      </c>
      <c r="Q95" s="52">
        <v>25</v>
      </c>
      <c r="R95" s="52">
        <v>30</v>
      </c>
      <c r="S95" s="52">
        <v>5</v>
      </c>
      <c r="T95" s="52">
        <v>19</v>
      </c>
      <c r="U95" s="52">
        <v>21</v>
      </c>
      <c r="V95" s="52">
        <v>17</v>
      </c>
      <c r="W95" s="52">
        <v>6</v>
      </c>
      <c r="X95" s="52">
        <v>5</v>
      </c>
      <c r="Y95" s="52">
        <v>0</v>
      </c>
      <c r="Z95" s="52">
        <v>0</v>
      </c>
      <c r="AA95" s="52">
        <v>13</v>
      </c>
      <c r="AB95" s="52">
        <v>5</v>
      </c>
      <c r="AC95" s="52">
        <v>1</v>
      </c>
      <c r="AD95" s="52">
        <v>1</v>
      </c>
      <c r="AE95" s="52">
        <v>9</v>
      </c>
      <c r="AF95" s="52"/>
      <c r="AG95" s="52">
        <v>66</v>
      </c>
      <c r="AH95" s="26"/>
      <c r="AI95" s="32">
        <f t="shared" si="11"/>
        <v>16505</v>
      </c>
      <c r="AJ95" s="45"/>
    </row>
    <row r="96" spans="1:36" ht="12" customHeight="1">
      <c r="A96" s="55"/>
      <c r="C96" s="56" t="s">
        <v>100</v>
      </c>
      <c r="D96" s="52">
        <v>1643</v>
      </c>
      <c r="E96" s="52">
        <v>2733</v>
      </c>
      <c r="F96" s="52">
        <v>28</v>
      </c>
      <c r="G96" s="52">
        <v>72</v>
      </c>
      <c r="H96" s="52">
        <v>60</v>
      </c>
      <c r="I96" s="52">
        <v>30</v>
      </c>
      <c r="J96" s="52">
        <v>18</v>
      </c>
      <c r="K96" s="52">
        <v>9</v>
      </c>
      <c r="L96" s="52">
        <v>3</v>
      </c>
      <c r="M96" s="52">
        <v>0</v>
      </c>
      <c r="N96" s="52">
        <v>11</v>
      </c>
      <c r="O96" s="52">
        <v>7</v>
      </c>
      <c r="P96" s="52">
        <v>1</v>
      </c>
      <c r="Q96" s="52">
        <v>2</v>
      </c>
      <c r="R96" s="52">
        <v>3</v>
      </c>
      <c r="S96" s="52">
        <v>8</v>
      </c>
      <c r="T96" s="52">
        <v>5</v>
      </c>
      <c r="U96" s="52">
        <v>16</v>
      </c>
      <c r="V96" s="52">
        <v>5</v>
      </c>
      <c r="W96" s="52">
        <v>9</v>
      </c>
      <c r="X96" s="52">
        <v>0</v>
      </c>
      <c r="Y96" s="52">
        <v>0</v>
      </c>
      <c r="Z96" s="52">
        <v>0</v>
      </c>
      <c r="AA96" s="52">
        <v>0</v>
      </c>
      <c r="AB96" s="52">
        <v>4</v>
      </c>
      <c r="AC96" s="52">
        <v>0</v>
      </c>
      <c r="AD96" s="52">
        <v>0</v>
      </c>
      <c r="AE96" s="52">
        <v>0</v>
      </c>
      <c r="AF96" s="52"/>
      <c r="AG96" s="52">
        <v>27</v>
      </c>
      <c r="AH96" s="26"/>
      <c r="AI96" s="32">
        <f t="shared" si="11"/>
        <v>4694</v>
      </c>
      <c r="AJ96" s="45"/>
    </row>
    <row r="97" spans="1:36" ht="12" customHeight="1">
      <c r="A97" s="55"/>
      <c r="C97" s="56" t="s">
        <v>101</v>
      </c>
      <c r="D97" s="52">
        <v>732</v>
      </c>
      <c r="E97" s="52">
        <v>610</v>
      </c>
      <c r="F97" s="52">
        <v>27</v>
      </c>
      <c r="G97" s="52">
        <v>46</v>
      </c>
      <c r="H97" s="52">
        <v>13</v>
      </c>
      <c r="I97" s="52">
        <v>23</v>
      </c>
      <c r="J97" s="52">
        <v>7</v>
      </c>
      <c r="K97" s="52">
        <v>25</v>
      </c>
      <c r="L97" s="52">
        <v>0</v>
      </c>
      <c r="M97" s="52">
        <v>0</v>
      </c>
      <c r="N97" s="52">
        <v>5</v>
      </c>
      <c r="O97" s="52">
        <v>0</v>
      </c>
      <c r="P97" s="52">
        <v>3</v>
      </c>
      <c r="Q97" s="52">
        <v>0</v>
      </c>
      <c r="R97" s="52">
        <v>10</v>
      </c>
      <c r="S97" s="52">
        <v>0</v>
      </c>
      <c r="T97" s="52">
        <v>9</v>
      </c>
      <c r="U97" s="52">
        <v>0</v>
      </c>
      <c r="V97" s="52">
        <v>0</v>
      </c>
      <c r="W97" s="52">
        <v>2</v>
      </c>
      <c r="X97" s="52">
        <v>0</v>
      </c>
      <c r="Y97" s="52">
        <v>0</v>
      </c>
      <c r="Z97" s="52">
        <v>0</v>
      </c>
      <c r="AA97" s="52">
        <v>0</v>
      </c>
      <c r="AB97" s="52">
        <v>4</v>
      </c>
      <c r="AC97" s="52">
        <v>4</v>
      </c>
      <c r="AD97" s="52">
        <v>0</v>
      </c>
      <c r="AE97" s="52">
        <v>3</v>
      </c>
      <c r="AF97" s="52"/>
      <c r="AG97" s="52">
        <v>13</v>
      </c>
      <c r="AH97" s="26"/>
      <c r="AI97" s="32">
        <f t="shared" si="11"/>
        <v>1536</v>
      </c>
      <c r="AJ97" s="45"/>
    </row>
    <row r="98" spans="1:36" ht="12" customHeight="1">
      <c r="A98" s="55"/>
      <c r="C98" s="56" t="s">
        <v>102</v>
      </c>
      <c r="D98" s="52">
        <v>134590</v>
      </c>
      <c r="E98" s="52">
        <v>137923</v>
      </c>
      <c r="F98" s="52">
        <v>2166</v>
      </c>
      <c r="G98" s="52">
        <v>1373</v>
      </c>
      <c r="H98" s="52">
        <v>387</v>
      </c>
      <c r="I98" s="52">
        <v>2370</v>
      </c>
      <c r="J98" s="52">
        <v>169</v>
      </c>
      <c r="K98" s="52">
        <v>420</v>
      </c>
      <c r="L98" s="52">
        <v>44</v>
      </c>
      <c r="M98" s="52">
        <v>25</v>
      </c>
      <c r="N98" s="52">
        <v>462</v>
      </c>
      <c r="O98" s="52">
        <v>378</v>
      </c>
      <c r="P98" s="52">
        <v>36</v>
      </c>
      <c r="Q98" s="52">
        <v>150</v>
      </c>
      <c r="R98" s="52">
        <v>354</v>
      </c>
      <c r="S98" s="52">
        <v>14</v>
      </c>
      <c r="T98" s="52">
        <v>129</v>
      </c>
      <c r="U98" s="52">
        <v>115</v>
      </c>
      <c r="V98" s="52">
        <v>159</v>
      </c>
      <c r="W98" s="52">
        <v>117</v>
      </c>
      <c r="X98" s="52">
        <v>7</v>
      </c>
      <c r="Y98" s="52">
        <v>5</v>
      </c>
      <c r="Z98" s="52">
        <v>16</v>
      </c>
      <c r="AA98" s="52">
        <v>114</v>
      </c>
      <c r="AB98" s="52">
        <v>145</v>
      </c>
      <c r="AC98" s="52">
        <v>46</v>
      </c>
      <c r="AD98" s="52">
        <v>19</v>
      </c>
      <c r="AE98" s="52">
        <v>47</v>
      </c>
      <c r="AF98" s="52"/>
      <c r="AG98" s="52">
        <v>475</v>
      </c>
      <c r="AH98" s="26"/>
      <c r="AI98" s="32">
        <f t="shared" si="11"/>
        <v>282255</v>
      </c>
      <c r="AJ98" s="45"/>
    </row>
    <row r="99" spans="1:36" ht="12" customHeight="1">
      <c r="A99" s="55"/>
      <c r="C99" s="56" t="s">
        <v>103</v>
      </c>
      <c r="D99" s="52">
        <v>392</v>
      </c>
      <c r="E99" s="52">
        <v>988</v>
      </c>
      <c r="F99" s="52">
        <v>16</v>
      </c>
      <c r="G99" s="52">
        <v>40</v>
      </c>
      <c r="H99" s="52">
        <v>19</v>
      </c>
      <c r="I99" s="52">
        <v>6</v>
      </c>
      <c r="J99" s="52">
        <v>6</v>
      </c>
      <c r="K99" s="52">
        <v>0</v>
      </c>
      <c r="L99" s="52">
        <v>1</v>
      </c>
      <c r="M99" s="52">
        <v>1</v>
      </c>
      <c r="N99" s="52">
        <v>10</v>
      </c>
      <c r="O99" s="52">
        <v>8</v>
      </c>
      <c r="P99" s="52">
        <v>0</v>
      </c>
      <c r="Q99" s="52">
        <v>0</v>
      </c>
      <c r="R99" s="52">
        <v>0</v>
      </c>
      <c r="S99" s="52">
        <v>2</v>
      </c>
      <c r="T99" s="52">
        <v>0</v>
      </c>
      <c r="U99" s="52">
        <v>1</v>
      </c>
      <c r="V99" s="52">
        <v>2</v>
      </c>
      <c r="W99" s="52">
        <v>0</v>
      </c>
      <c r="X99" s="52">
        <v>0</v>
      </c>
      <c r="Y99" s="52">
        <v>0</v>
      </c>
      <c r="Z99" s="52">
        <v>0</v>
      </c>
      <c r="AA99" s="52">
        <v>2</v>
      </c>
      <c r="AB99" s="52">
        <v>0</v>
      </c>
      <c r="AC99" s="52">
        <v>1</v>
      </c>
      <c r="AD99" s="52">
        <v>0</v>
      </c>
      <c r="AE99" s="52">
        <v>1</v>
      </c>
      <c r="AF99" s="52"/>
      <c r="AG99" s="52">
        <v>3</v>
      </c>
      <c r="AH99" s="26"/>
      <c r="AI99" s="32">
        <f t="shared" si="11"/>
        <v>1499</v>
      </c>
      <c r="AJ99" s="45"/>
    </row>
    <row r="100" spans="1:36" ht="12" customHeight="1">
      <c r="A100" s="55"/>
      <c r="C100" s="56" t="s">
        <v>104</v>
      </c>
      <c r="D100" s="52">
        <v>3174</v>
      </c>
      <c r="E100" s="52">
        <v>8699</v>
      </c>
      <c r="F100" s="52">
        <v>97</v>
      </c>
      <c r="G100" s="52">
        <v>156</v>
      </c>
      <c r="H100" s="52">
        <v>114</v>
      </c>
      <c r="I100" s="52">
        <v>132</v>
      </c>
      <c r="J100" s="52">
        <v>40</v>
      </c>
      <c r="K100" s="52">
        <v>41</v>
      </c>
      <c r="L100" s="52">
        <v>9</v>
      </c>
      <c r="M100" s="52">
        <v>1</v>
      </c>
      <c r="N100" s="52">
        <v>14</v>
      </c>
      <c r="O100" s="52">
        <v>3</v>
      </c>
      <c r="P100" s="52">
        <v>6</v>
      </c>
      <c r="Q100" s="52">
        <v>3</v>
      </c>
      <c r="R100" s="52">
        <v>6</v>
      </c>
      <c r="S100" s="52">
        <v>5</v>
      </c>
      <c r="T100" s="52">
        <v>37</v>
      </c>
      <c r="U100" s="52">
        <v>12</v>
      </c>
      <c r="V100" s="52">
        <v>5</v>
      </c>
      <c r="W100" s="52">
        <v>21</v>
      </c>
      <c r="X100" s="52">
        <v>5</v>
      </c>
      <c r="Y100" s="52">
        <v>1</v>
      </c>
      <c r="Z100" s="52">
        <v>0</v>
      </c>
      <c r="AA100" s="52">
        <v>32</v>
      </c>
      <c r="AB100" s="52">
        <v>0</v>
      </c>
      <c r="AC100" s="52">
        <v>0</v>
      </c>
      <c r="AD100" s="52">
        <v>0</v>
      </c>
      <c r="AE100" s="52">
        <v>11</v>
      </c>
      <c r="AF100" s="52"/>
      <c r="AG100" s="52">
        <v>24</v>
      </c>
      <c r="AH100" s="26"/>
      <c r="AI100" s="32">
        <f t="shared" si="11"/>
        <v>12648</v>
      </c>
      <c r="AJ100" s="45"/>
    </row>
    <row r="101" spans="1:36" ht="12" customHeight="1">
      <c r="A101" s="55"/>
      <c r="C101" s="56" t="s">
        <v>105</v>
      </c>
      <c r="D101" s="52">
        <v>91702</v>
      </c>
      <c r="E101" s="52">
        <v>98434</v>
      </c>
      <c r="F101" s="52">
        <v>2181</v>
      </c>
      <c r="G101" s="52">
        <v>1826</v>
      </c>
      <c r="H101" s="52">
        <v>847</v>
      </c>
      <c r="I101" s="52">
        <v>1273</v>
      </c>
      <c r="J101" s="52">
        <v>304</v>
      </c>
      <c r="K101" s="52">
        <v>339</v>
      </c>
      <c r="L101" s="52">
        <v>45</v>
      </c>
      <c r="M101" s="52">
        <v>23</v>
      </c>
      <c r="N101" s="52">
        <v>522</v>
      </c>
      <c r="O101" s="52">
        <v>128</v>
      </c>
      <c r="P101" s="52">
        <v>267</v>
      </c>
      <c r="Q101" s="52">
        <v>87</v>
      </c>
      <c r="R101" s="52">
        <v>158</v>
      </c>
      <c r="S101" s="52">
        <v>45</v>
      </c>
      <c r="T101" s="52">
        <v>320</v>
      </c>
      <c r="U101" s="52">
        <v>167</v>
      </c>
      <c r="V101" s="52">
        <v>146</v>
      </c>
      <c r="W101" s="52">
        <v>244</v>
      </c>
      <c r="X101" s="52">
        <v>41</v>
      </c>
      <c r="Y101" s="52">
        <v>3</v>
      </c>
      <c r="Z101" s="52">
        <v>2</v>
      </c>
      <c r="AA101" s="52">
        <v>108</v>
      </c>
      <c r="AB101" s="52">
        <v>105</v>
      </c>
      <c r="AC101" s="52">
        <v>46</v>
      </c>
      <c r="AD101" s="52">
        <v>28</v>
      </c>
      <c r="AE101" s="52">
        <v>119</v>
      </c>
      <c r="AF101" s="52"/>
      <c r="AG101" s="52">
        <v>356</v>
      </c>
      <c r="AH101" s="26"/>
      <c r="AI101" s="32">
        <f t="shared" si="11"/>
        <v>199866</v>
      </c>
      <c r="AJ101" s="45"/>
    </row>
    <row r="102" spans="1:36" ht="12" customHeight="1">
      <c r="A102" s="55"/>
      <c r="C102" s="56" t="s">
        <v>106</v>
      </c>
      <c r="D102" s="52">
        <v>0</v>
      </c>
      <c r="E102" s="52">
        <v>1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/>
      <c r="AG102" s="52">
        <v>0</v>
      </c>
      <c r="AH102" s="26"/>
      <c r="AI102" s="32">
        <f t="shared" si="11"/>
        <v>1</v>
      </c>
      <c r="AJ102" s="45"/>
    </row>
    <row r="103" spans="1:36" ht="12" customHeight="1">
      <c r="A103" s="55"/>
      <c r="C103" s="56" t="s">
        <v>107</v>
      </c>
      <c r="D103" s="52">
        <v>2121</v>
      </c>
      <c r="E103" s="52">
        <v>1267</v>
      </c>
      <c r="F103" s="52">
        <v>33</v>
      </c>
      <c r="G103" s="52">
        <v>102</v>
      </c>
      <c r="H103" s="52">
        <v>48</v>
      </c>
      <c r="I103" s="52">
        <v>42</v>
      </c>
      <c r="J103" s="52">
        <v>23</v>
      </c>
      <c r="K103" s="52">
        <v>9</v>
      </c>
      <c r="L103" s="52">
        <v>4</v>
      </c>
      <c r="M103" s="52">
        <v>2</v>
      </c>
      <c r="N103" s="52">
        <v>7</v>
      </c>
      <c r="O103" s="52">
        <v>8</v>
      </c>
      <c r="P103" s="52">
        <v>4</v>
      </c>
      <c r="Q103" s="52">
        <v>0</v>
      </c>
      <c r="R103" s="52">
        <v>2</v>
      </c>
      <c r="S103" s="52">
        <v>2</v>
      </c>
      <c r="T103" s="52">
        <v>20</v>
      </c>
      <c r="U103" s="52">
        <v>5</v>
      </c>
      <c r="V103" s="52">
        <v>27</v>
      </c>
      <c r="W103" s="52">
        <v>2</v>
      </c>
      <c r="X103" s="52">
        <v>6</v>
      </c>
      <c r="Y103" s="52">
        <v>3</v>
      </c>
      <c r="Z103" s="52">
        <v>0</v>
      </c>
      <c r="AA103" s="52">
        <v>0</v>
      </c>
      <c r="AB103" s="52">
        <v>2</v>
      </c>
      <c r="AC103" s="52">
        <v>2</v>
      </c>
      <c r="AD103" s="52">
        <v>0</v>
      </c>
      <c r="AE103" s="52">
        <v>1</v>
      </c>
      <c r="AF103" s="52"/>
      <c r="AG103" s="52">
        <v>24</v>
      </c>
      <c r="AH103" s="26"/>
      <c r="AI103" s="32">
        <f t="shared" si="11"/>
        <v>3766</v>
      </c>
      <c r="AJ103" s="45"/>
    </row>
    <row r="104" spans="1:36" ht="12" customHeight="1">
      <c r="A104" s="55"/>
      <c r="C104" s="56" t="s">
        <v>108</v>
      </c>
      <c r="D104" s="52">
        <v>2584</v>
      </c>
      <c r="E104" s="52">
        <v>3038</v>
      </c>
      <c r="F104" s="52">
        <v>145</v>
      </c>
      <c r="G104" s="52">
        <v>135</v>
      </c>
      <c r="H104" s="52">
        <v>92</v>
      </c>
      <c r="I104" s="52">
        <v>156</v>
      </c>
      <c r="J104" s="52">
        <v>41</v>
      </c>
      <c r="K104" s="52">
        <v>33</v>
      </c>
      <c r="L104" s="52">
        <v>12</v>
      </c>
      <c r="M104" s="52">
        <v>1</v>
      </c>
      <c r="N104" s="52">
        <v>21</v>
      </c>
      <c r="O104" s="52">
        <v>9</v>
      </c>
      <c r="P104" s="52">
        <v>6</v>
      </c>
      <c r="Q104" s="52">
        <v>7</v>
      </c>
      <c r="R104" s="52">
        <v>13</v>
      </c>
      <c r="S104" s="52">
        <v>2</v>
      </c>
      <c r="T104" s="52">
        <v>22</v>
      </c>
      <c r="U104" s="52">
        <v>2</v>
      </c>
      <c r="V104" s="52">
        <v>3</v>
      </c>
      <c r="W104" s="52">
        <v>22</v>
      </c>
      <c r="X104" s="52">
        <v>0</v>
      </c>
      <c r="Y104" s="52">
        <v>0</v>
      </c>
      <c r="Z104" s="52">
        <v>0</v>
      </c>
      <c r="AA104" s="52">
        <v>3</v>
      </c>
      <c r="AB104" s="52">
        <v>7</v>
      </c>
      <c r="AC104" s="52">
        <v>0</v>
      </c>
      <c r="AD104" s="52">
        <v>0</v>
      </c>
      <c r="AE104" s="52">
        <v>2</v>
      </c>
      <c r="AF104" s="52"/>
      <c r="AG104" s="52">
        <v>12</v>
      </c>
      <c r="AH104" s="26"/>
      <c r="AI104" s="32">
        <f t="shared" si="11"/>
        <v>6368</v>
      </c>
      <c r="AJ104" s="45"/>
    </row>
    <row r="105" spans="1:36" ht="12" customHeight="1">
      <c r="A105" s="55"/>
      <c r="C105" s="56" t="s">
        <v>109</v>
      </c>
      <c r="D105" s="52">
        <v>3550</v>
      </c>
      <c r="E105" s="52">
        <v>13044</v>
      </c>
      <c r="F105" s="52">
        <v>288</v>
      </c>
      <c r="G105" s="52">
        <v>908</v>
      </c>
      <c r="H105" s="52">
        <v>468</v>
      </c>
      <c r="I105" s="52">
        <v>152</v>
      </c>
      <c r="J105" s="52">
        <v>76</v>
      </c>
      <c r="K105" s="52">
        <v>79</v>
      </c>
      <c r="L105" s="52">
        <v>53</v>
      </c>
      <c r="M105" s="52">
        <v>1</v>
      </c>
      <c r="N105" s="52">
        <v>74</v>
      </c>
      <c r="O105" s="52">
        <v>24</v>
      </c>
      <c r="P105" s="52">
        <v>28</v>
      </c>
      <c r="Q105" s="52">
        <v>14</v>
      </c>
      <c r="R105" s="52">
        <v>18</v>
      </c>
      <c r="S105" s="52">
        <v>11</v>
      </c>
      <c r="T105" s="52">
        <v>32</v>
      </c>
      <c r="U105" s="52">
        <v>40</v>
      </c>
      <c r="V105" s="52">
        <v>9</v>
      </c>
      <c r="W105" s="52">
        <v>16</v>
      </c>
      <c r="X105" s="52">
        <v>11</v>
      </c>
      <c r="Y105" s="52">
        <v>0</v>
      </c>
      <c r="Z105" s="52">
        <v>0</v>
      </c>
      <c r="AA105" s="52">
        <v>3</v>
      </c>
      <c r="AB105" s="52">
        <v>3</v>
      </c>
      <c r="AC105" s="52">
        <v>2</v>
      </c>
      <c r="AD105" s="52">
        <v>7</v>
      </c>
      <c r="AE105" s="52">
        <v>9</v>
      </c>
      <c r="AF105" s="52"/>
      <c r="AG105" s="52">
        <v>65</v>
      </c>
      <c r="AH105" s="26"/>
      <c r="AI105" s="32">
        <f t="shared" si="11"/>
        <v>18985</v>
      </c>
      <c r="AJ105" s="45"/>
    </row>
    <row r="106" spans="1:36" ht="12" customHeight="1">
      <c r="A106" s="55"/>
      <c r="C106" s="56" t="s">
        <v>110</v>
      </c>
      <c r="D106" s="52">
        <v>341</v>
      </c>
      <c r="E106" s="52">
        <v>347</v>
      </c>
      <c r="F106" s="52">
        <v>28</v>
      </c>
      <c r="G106" s="52">
        <v>25</v>
      </c>
      <c r="H106" s="52">
        <v>21</v>
      </c>
      <c r="I106" s="52">
        <v>4</v>
      </c>
      <c r="J106" s="52">
        <v>2</v>
      </c>
      <c r="K106" s="52">
        <v>2</v>
      </c>
      <c r="L106" s="52">
        <v>41</v>
      </c>
      <c r="M106" s="52">
        <v>0</v>
      </c>
      <c r="N106" s="52">
        <v>0</v>
      </c>
      <c r="O106" s="52">
        <v>3</v>
      </c>
      <c r="P106" s="52">
        <v>2</v>
      </c>
      <c r="Q106" s="52">
        <v>0</v>
      </c>
      <c r="R106" s="52">
        <v>0</v>
      </c>
      <c r="S106" s="52">
        <v>2</v>
      </c>
      <c r="T106" s="52">
        <v>0</v>
      </c>
      <c r="U106" s="52">
        <v>3</v>
      </c>
      <c r="V106" s="52">
        <v>1</v>
      </c>
      <c r="W106" s="52">
        <v>0</v>
      </c>
      <c r="X106" s="52">
        <v>1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/>
      <c r="AG106" s="52">
        <v>2</v>
      </c>
      <c r="AH106" s="26"/>
      <c r="AI106" s="32">
        <f t="shared" si="11"/>
        <v>825</v>
      </c>
      <c r="AJ106" s="45"/>
    </row>
    <row r="107" spans="1:36" ht="12" customHeight="1">
      <c r="A107" s="55"/>
      <c r="C107" s="56" t="s">
        <v>111</v>
      </c>
      <c r="D107" s="52">
        <v>52310</v>
      </c>
      <c r="E107" s="52">
        <v>91638</v>
      </c>
      <c r="F107" s="52">
        <v>1544</v>
      </c>
      <c r="G107" s="52">
        <v>2538</v>
      </c>
      <c r="H107" s="52">
        <v>596</v>
      </c>
      <c r="I107" s="52">
        <v>2253</v>
      </c>
      <c r="J107" s="52">
        <v>302</v>
      </c>
      <c r="K107" s="52">
        <v>624</v>
      </c>
      <c r="L107" s="52">
        <v>37</v>
      </c>
      <c r="M107" s="52">
        <v>11</v>
      </c>
      <c r="N107" s="52">
        <v>372</v>
      </c>
      <c r="O107" s="52">
        <v>85</v>
      </c>
      <c r="P107" s="52">
        <v>30</v>
      </c>
      <c r="Q107" s="52">
        <v>71</v>
      </c>
      <c r="R107" s="52">
        <v>122</v>
      </c>
      <c r="S107" s="52">
        <v>24</v>
      </c>
      <c r="T107" s="52">
        <v>312</v>
      </c>
      <c r="U107" s="52">
        <v>61</v>
      </c>
      <c r="V107" s="52">
        <v>185</v>
      </c>
      <c r="W107" s="52">
        <v>127</v>
      </c>
      <c r="X107" s="52">
        <v>31</v>
      </c>
      <c r="Y107" s="52">
        <v>3</v>
      </c>
      <c r="Z107" s="52">
        <v>3</v>
      </c>
      <c r="AA107" s="52">
        <v>82</v>
      </c>
      <c r="AB107" s="52">
        <v>83</v>
      </c>
      <c r="AC107" s="52">
        <v>20</v>
      </c>
      <c r="AD107" s="52">
        <v>169</v>
      </c>
      <c r="AE107" s="52">
        <v>78</v>
      </c>
      <c r="AF107" s="52"/>
      <c r="AG107" s="52">
        <v>614</v>
      </c>
      <c r="AH107" s="26"/>
      <c r="AI107" s="32">
        <f t="shared" si="11"/>
        <v>154325</v>
      </c>
      <c r="AJ107" s="45"/>
    </row>
    <row r="108" spans="1:36" ht="12" customHeight="1">
      <c r="A108" s="55"/>
      <c r="C108" s="56" t="s">
        <v>112</v>
      </c>
      <c r="D108" s="52">
        <v>723</v>
      </c>
      <c r="E108" s="52">
        <v>1189</v>
      </c>
      <c r="F108" s="52">
        <v>16</v>
      </c>
      <c r="G108" s="52">
        <v>37</v>
      </c>
      <c r="H108" s="52">
        <v>24</v>
      </c>
      <c r="I108" s="52">
        <v>11</v>
      </c>
      <c r="J108" s="52">
        <v>7</v>
      </c>
      <c r="K108" s="52">
        <v>9</v>
      </c>
      <c r="L108" s="52">
        <v>9</v>
      </c>
      <c r="M108" s="52">
        <v>0</v>
      </c>
      <c r="N108" s="52">
        <v>0</v>
      </c>
      <c r="O108" s="52">
        <v>1</v>
      </c>
      <c r="P108" s="52">
        <v>1</v>
      </c>
      <c r="Q108" s="52">
        <v>0</v>
      </c>
      <c r="R108" s="52">
        <v>1</v>
      </c>
      <c r="S108" s="52">
        <v>0</v>
      </c>
      <c r="T108" s="52">
        <v>0</v>
      </c>
      <c r="U108" s="52">
        <v>0</v>
      </c>
      <c r="V108" s="52">
        <v>3</v>
      </c>
      <c r="W108" s="52">
        <v>0</v>
      </c>
      <c r="X108" s="52">
        <v>2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21</v>
      </c>
      <c r="AF108" s="52"/>
      <c r="AG108" s="52">
        <v>15</v>
      </c>
      <c r="AH108" s="26"/>
      <c r="AI108" s="32">
        <f t="shared" si="11"/>
        <v>2069</v>
      </c>
      <c r="AJ108" s="45"/>
    </row>
    <row r="109" spans="1:36" ht="12" customHeight="1">
      <c r="A109" s="55"/>
      <c r="C109" s="56" t="s">
        <v>113</v>
      </c>
      <c r="D109" s="52">
        <v>109</v>
      </c>
      <c r="E109" s="52">
        <v>53</v>
      </c>
      <c r="F109" s="52">
        <v>1</v>
      </c>
      <c r="G109" s="52">
        <v>0</v>
      </c>
      <c r="H109" s="52">
        <v>2</v>
      </c>
      <c r="I109" s="52">
        <v>1</v>
      </c>
      <c r="J109" s="52">
        <v>0</v>
      </c>
      <c r="K109" s="52">
        <v>1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2</v>
      </c>
      <c r="AF109" s="52"/>
      <c r="AG109" s="52">
        <v>0</v>
      </c>
      <c r="AH109" s="26"/>
      <c r="AI109" s="32">
        <f t="shared" si="11"/>
        <v>169</v>
      </c>
      <c r="AJ109" s="45"/>
    </row>
    <row r="110" spans="1:36" ht="12" customHeight="1">
      <c r="A110" s="55"/>
      <c r="C110" s="56" t="s">
        <v>114</v>
      </c>
      <c r="D110" s="52">
        <v>769</v>
      </c>
      <c r="E110" s="52">
        <v>2260</v>
      </c>
      <c r="F110" s="52">
        <v>26</v>
      </c>
      <c r="G110" s="52">
        <v>99</v>
      </c>
      <c r="H110" s="52">
        <v>108</v>
      </c>
      <c r="I110" s="52">
        <v>12</v>
      </c>
      <c r="J110" s="52">
        <v>41</v>
      </c>
      <c r="K110" s="52">
        <v>1</v>
      </c>
      <c r="L110" s="52">
        <v>8</v>
      </c>
      <c r="M110" s="52">
        <v>1</v>
      </c>
      <c r="N110" s="52">
        <v>1</v>
      </c>
      <c r="O110" s="52">
        <v>3</v>
      </c>
      <c r="P110" s="52">
        <v>5</v>
      </c>
      <c r="Q110" s="52">
        <v>3</v>
      </c>
      <c r="R110" s="52">
        <v>6</v>
      </c>
      <c r="S110" s="52">
        <v>9</v>
      </c>
      <c r="T110" s="52">
        <v>1</v>
      </c>
      <c r="U110" s="52">
        <v>1</v>
      </c>
      <c r="V110" s="52">
        <v>3</v>
      </c>
      <c r="W110" s="52">
        <v>0</v>
      </c>
      <c r="X110" s="52">
        <v>0</v>
      </c>
      <c r="Y110" s="52">
        <v>0</v>
      </c>
      <c r="Z110" s="52">
        <v>0</v>
      </c>
      <c r="AA110" s="52">
        <v>3</v>
      </c>
      <c r="AB110" s="52">
        <v>9</v>
      </c>
      <c r="AC110" s="52">
        <v>0</v>
      </c>
      <c r="AD110" s="52">
        <v>0</v>
      </c>
      <c r="AE110" s="52">
        <v>1</v>
      </c>
      <c r="AF110" s="52"/>
      <c r="AG110" s="52">
        <v>2</v>
      </c>
      <c r="AH110" s="26"/>
      <c r="AI110" s="32">
        <f t="shared" si="11"/>
        <v>3372</v>
      </c>
      <c r="AJ110" s="45"/>
    </row>
    <row r="111" spans="1:36" ht="12" customHeight="1">
      <c r="A111" s="55"/>
      <c r="C111" s="56" t="s">
        <v>115</v>
      </c>
      <c r="D111" s="52">
        <v>280</v>
      </c>
      <c r="E111" s="52">
        <v>699</v>
      </c>
      <c r="F111" s="52">
        <v>8</v>
      </c>
      <c r="G111" s="52">
        <v>32</v>
      </c>
      <c r="H111" s="52">
        <v>2</v>
      </c>
      <c r="I111" s="52">
        <v>7</v>
      </c>
      <c r="J111" s="52">
        <v>1</v>
      </c>
      <c r="K111" s="52">
        <v>0</v>
      </c>
      <c r="L111" s="52">
        <v>0</v>
      </c>
      <c r="M111" s="52">
        <v>0</v>
      </c>
      <c r="N111" s="52">
        <v>1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3</v>
      </c>
      <c r="AB111" s="52">
        <v>5</v>
      </c>
      <c r="AC111" s="52">
        <v>0</v>
      </c>
      <c r="AD111" s="52">
        <v>3</v>
      </c>
      <c r="AE111" s="52">
        <v>1</v>
      </c>
      <c r="AF111" s="52"/>
      <c r="AG111" s="52">
        <v>2</v>
      </c>
      <c r="AH111" s="26"/>
      <c r="AI111" s="32">
        <f t="shared" si="11"/>
        <v>1044</v>
      </c>
      <c r="AJ111" s="45"/>
    </row>
    <row r="112" spans="1:36" ht="12" customHeight="1">
      <c r="A112" s="55"/>
      <c r="C112" s="56" t="s">
        <v>116</v>
      </c>
      <c r="D112" s="52">
        <v>74</v>
      </c>
      <c r="E112" s="52">
        <v>342</v>
      </c>
      <c r="F112" s="52">
        <v>6</v>
      </c>
      <c r="G112" s="52">
        <v>13</v>
      </c>
      <c r="H112" s="52">
        <v>10</v>
      </c>
      <c r="I112" s="52">
        <v>0</v>
      </c>
      <c r="J112" s="52">
        <v>17</v>
      </c>
      <c r="K112" s="52">
        <v>2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1</v>
      </c>
      <c r="R112" s="52">
        <v>0</v>
      </c>
      <c r="S112" s="52">
        <v>0</v>
      </c>
      <c r="T112" s="52">
        <v>0</v>
      </c>
      <c r="U112" s="52">
        <v>0</v>
      </c>
      <c r="V112" s="52">
        <v>2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/>
      <c r="AG112" s="52">
        <v>2</v>
      </c>
      <c r="AH112" s="26"/>
      <c r="AI112" s="32">
        <f t="shared" si="11"/>
        <v>469</v>
      </c>
      <c r="AJ112" s="45"/>
    </row>
    <row r="113" spans="1:36" ht="12" customHeight="1">
      <c r="A113" s="55"/>
      <c r="C113" s="56" t="s">
        <v>117</v>
      </c>
      <c r="D113" s="52">
        <v>113</v>
      </c>
      <c r="E113" s="52">
        <v>199</v>
      </c>
      <c r="F113" s="52">
        <v>4</v>
      </c>
      <c r="G113" s="52">
        <v>14</v>
      </c>
      <c r="H113" s="52">
        <v>5</v>
      </c>
      <c r="I113" s="52">
        <v>6</v>
      </c>
      <c r="J113" s="52">
        <v>0</v>
      </c>
      <c r="K113" s="52">
        <v>2</v>
      </c>
      <c r="L113" s="52">
        <v>0</v>
      </c>
      <c r="M113" s="52">
        <v>0</v>
      </c>
      <c r="N113" s="52">
        <v>0</v>
      </c>
      <c r="O113" s="52">
        <v>3</v>
      </c>
      <c r="P113" s="52">
        <v>0</v>
      </c>
      <c r="Q113" s="52">
        <v>1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3</v>
      </c>
      <c r="AB113" s="52">
        <v>1</v>
      </c>
      <c r="AC113" s="52">
        <v>0</v>
      </c>
      <c r="AD113" s="52">
        <v>0</v>
      </c>
      <c r="AE113" s="52">
        <v>1</v>
      </c>
      <c r="AF113" s="52"/>
      <c r="AG113" s="52">
        <v>13</v>
      </c>
      <c r="AH113" s="26"/>
      <c r="AI113" s="32">
        <f t="shared" si="11"/>
        <v>365</v>
      </c>
      <c r="AJ113" s="45"/>
    </row>
    <row r="114" spans="1:36" ht="12" customHeight="1">
      <c r="A114" s="55"/>
      <c r="C114" s="56" t="s">
        <v>118</v>
      </c>
      <c r="D114" s="52">
        <v>100</v>
      </c>
      <c r="E114" s="52">
        <v>674</v>
      </c>
      <c r="F114" s="52">
        <v>15</v>
      </c>
      <c r="G114" s="52">
        <v>40</v>
      </c>
      <c r="H114" s="52">
        <v>70</v>
      </c>
      <c r="I114" s="52">
        <v>4</v>
      </c>
      <c r="J114" s="52">
        <v>6</v>
      </c>
      <c r="K114" s="52">
        <v>1</v>
      </c>
      <c r="L114" s="52">
        <v>9</v>
      </c>
      <c r="M114" s="52">
        <v>0</v>
      </c>
      <c r="N114" s="52">
        <v>0</v>
      </c>
      <c r="O114" s="52">
        <v>0</v>
      </c>
      <c r="P114" s="52">
        <v>1</v>
      </c>
      <c r="Q114" s="52">
        <v>0</v>
      </c>
      <c r="R114" s="52">
        <v>0</v>
      </c>
      <c r="S114" s="52">
        <v>2</v>
      </c>
      <c r="T114" s="52">
        <v>1</v>
      </c>
      <c r="U114" s="52">
        <v>0</v>
      </c>
      <c r="V114" s="52">
        <v>0</v>
      </c>
      <c r="W114" s="52">
        <v>2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/>
      <c r="AG114" s="52">
        <v>1</v>
      </c>
      <c r="AH114" s="26"/>
      <c r="AI114" s="32">
        <f t="shared" si="11"/>
        <v>926</v>
      </c>
      <c r="AJ114" s="45"/>
    </row>
    <row r="115" spans="1:36" ht="12" customHeight="1">
      <c r="A115" s="55"/>
      <c r="C115" s="56" t="s">
        <v>119</v>
      </c>
      <c r="D115" s="52">
        <v>27</v>
      </c>
      <c r="E115" s="52">
        <v>38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/>
      <c r="AG115" s="52">
        <v>0</v>
      </c>
      <c r="AH115" s="26"/>
      <c r="AI115" s="32">
        <f t="shared" si="11"/>
        <v>65</v>
      </c>
      <c r="AJ115" s="45"/>
    </row>
    <row r="116" spans="1:36" ht="12" customHeight="1">
      <c r="A116" s="55"/>
      <c r="C116" s="56" t="s">
        <v>120</v>
      </c>
      <c r="D116" s="52">
        <v>40</v>
      </c>
      <c r="E116" s="52">
        <v>147</v>
      </c>
      <c r="F116" s="52">
        <v>2</v>
      </c>
      <c r="G116" s="52">
        <v>12</v>
      </c>
      <c r="H116" s="52">
        <v>1</v>
      </c>
      <c r="I116" s="52">
        <v>0</v>
      </c>
      <c r="J116" s="52">
        <v>1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1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/>
      <c r="AG116" s="52">
        <v>0</v>
      </c>
      <c r="AH116" s="26"/>
      <c r="AI116" s="32">
        <f t="shared" si="11"/>
        <v>204</v>
      </c>
      <c r="AJ116" s="45"/>
    </row>
    <row r="117" spans="1:36" ht="12" customHeight="1">
      <c r="A117" s="55"/>
      <c r="C117" s="56" t="s">
        <v>121</v>
      </c>
      <c r="D117" s="52">
        <v>5021</v>
      </c>
      <c r="E117" s="52">
        <v>9864</v>
      </c>
      <c r="F117" s="52">
        <v>131</v>
      </c>
      <c r="G117" s="52">
        <v>423</v>
      </c>
      <c r="H117" s="52">
        <v>213</v>
      </c>
      <c r="I117" s="52">
        <v>191</v>
      </c>
      <c r="J117" s="52">
        <v>62</v>
      </c>
      <c r="K117" s="52">
        <v>29</v>
      </c>
      <c r="L117" s="52">
        <v>11</v>
      </c>
      <c r="M117" s="52">
        <v>3</v>
      </c>
      <c r="N117" s="52">
        <v>7</v>
      </c>
      <c r="O117" s="52">
        <v>12</v>
      </c>
      <c r="P117" s="52">
        <v>8</v>
      </c>
      <c r="Q117" s="52">
        <v>9</v>
      </c>
      <c r="R117" s="52">
        <v>25</v>
      </c>
      <c r="S117" s="52">
        <v>10</v>
      </c>
      <c r="T117" s="52">
        <v>19</v>
      </c>
      <c r="U117" s="52">
        <v>11</v>
      </c>
      <c r="V117" s="52">
        <v>42</v>
      </c>
      <c r="W117" s="52">
        <v>8</v>
      </c>
      <c r="X117" s="52">
        <v>3</v>
      </c>
      <c r="Y117" s="52">
        <v>0</v>
      </c>
      <c r="Z117" s="52">
        <v>2</v>
      </c>
      <c r="AA117" s="52">
        <v>10</v>
      </c>
      <c r="AB117" s="52">
        <v>3</v>
      </c>
      <c r="AC117" s="52">
        <v>1</v>
      </c>
      <c r="AD117" s="52">
        <v>12</v>
      </c>
      <c r="AE117" s="52">
        <v>32</v>
      </c>
      <c r="AF117" s="52"/>
      <c r="AG117" s="52">
        <v>145</v>
      </c>
      <c r="AH117" s="26"/>
      <c r="AI117" s="32">
        <f t="shared" si="11"/>
        <v>16307</v>
      </c>
      <c r="AJ117" s="45"/>
    </row>
    <row r="118" spans="1:36" ht="12" customHeight="1">
      <c r="A118" s="55"/>
      <c r="C118" s="56" t="s">
        <v>122</v>
      </c>
      <c r="D118" s="52">
        <v>20248</v>
      </c>
      <c r="E118" s="52">
        <v>33057</v>
      </c>
      <c r="F118" s="52">
        <v>764</v>
      </c>
      <c r="G118" s="52">
        <v>767</v>
      </c>
      <c r="H118" s="52">
        <v>591</v>
      </c>
      <c r="I118" s="52">
        <v>722</v>
      </c>
      <c r="J118" s="52">
        <v>107</v>
      </c>
      <c r="K118" s="52">
        <v>143</v>
      </c>
      <c r="L118" s="52">
        <v>70</v>
      </c>
      <c r="M118" s="52">
        <v>6</v>
      </c>
      <c r="N118" s="52">
        <v>151</v>
      </c>
      <c r="O118" s="52">
        <v>43</v>
      </c>
      <c r="P118" s="52">
        <v>59</v>
      </c>
      <c r="Q118" s="52">
        <v>32</v>
      </c>
      <c r="R118" s="52">
        <v>135</v>
      </c>
      <c r="S118" s="52">
        <v>29</v>
      </c>
      <c r="T118" s="52">
        <v>40</v>
      </c>
      <c r="U118" s="52">
        <v>53</v>
      </c>
      <c r="V118" s="52">
        <v>72</v>
      </c>
      <c r="W118" s="52">
        <v>71</v>
      </c>
      <c r="X118" s="52">
        <v>17</v>
      </c>
      <c r="Y118" s="52">
        <v>1</v>
      </c>
      <c r="Z118" s="52">
        <v>8</v>
      </c>
      <c r="AA118" s="52">
        <v>34</v>
      </c>
      <c r="AB118" s="52">
        <v>35</v>
      </c>
      <c r="AC118" s="52">
        <v>9</v>
      </c>
      <c r="AD118" s="52">
        <v>26</v>
      </c>
      <c r="AE118" s="52">
        <v>82</v>
      </c>
      <c r="AF118" s="52"/>
      <c r="AG118" s="52">
        <v>328</v>
      </c>
      <c r="AH118" s="26"/>
      <c r="AI118" s="32">
        <f t="shared" si="11"/>
        <v>57700</v>
      </c>
      <c r="AJ118" s="45"/>
    </row>
    <row r="119" spans="1:36" ht="12" customHeight="1">
      <c r="A119" s="55"/>
      <c r="C119" s="56" t="s">
        <v>123</v>
      </c>
      <c r="D119" s="52">
        <v>10438</v>
      </c>
      <c r="E119" s="52">
        <v>14109</v>
      </c>
      <c r="F119" s="52">
        <v>148</v>
      </c>
      <c r="G119" s="52">
        <v>474</v>
      </c>
      <c r="H119" s="52">
        <v>473</v>
      </c>
      <c r="I119" s="52">
        <v>157</v>
      </c>
      <c r="J119" s="52">
        <v>173</v>
      </c>
      <c r="K119" s="52">
        <v>50</v>
      </c>
      <c r="L119" s="52">
        <v>29</v>
      </c>
      <c r="M119" s="52">
        <v>6</v>
      </c>
      <c r="N119" s="52">
        <v>47</v>
      </c>
      <c r="O119" s="52">
        <v>13</v>
      </c>
      <c r="P119" s="52">
        <v>17</v>
      </c>
      <c r="Q119" s="52">
        <v>9</v>
      </c>
      <c r="R119" s="52">
        <v>18</v>
      </c>
      <c r="S119" s="52">
        <v>64</v>
      </c>
      <c r="T119" s="52">
        <v>18</v>
      </c>
      <c r="U119" s="52">
        <v>5</v>
      </c>
      <c r="V119" s="52">
        <v>64</v>
      </c>
      <c r="W119" s="52">
        <v>20</v>
      </c>
      <c r="X119" s="52">
        <v>14</v>
      </c>
      <c r="Y119" s="52">
        <v>0</v>
      </c>
      <c r="Z119" s="52">
        <v>0</v>
      </c>
      <c r="AA119" s="52">
        <v>1</v>
      </c>
      <c r="AB119" s="52">
        <v>11</v>
      </c>
      <c r="AC119" s="52">
        <v>1</v>
      </c>
      <c r="AD119" s="52">
        <v>3</v>
      </c>
      <c r="AE119" s="52">
        <v>6</v>
      </c>
      <c r="AF119" s="52"/>
      <c r="AG119" s="52">
        <v>82</v>
      </c>
      <c r="AH119" s="26"/>
      <c r="AI119" s="32">
        <f t="shared" si="11"/>
        <v>26450</v>
      </c>
      <c r="AJ119" s="45"/>
    </row>
    <row r="120" spans="1:36" ht="12" customHeight="1">
      <c r="A120" s="55"/>
      <c r="C120" s="56" t="s">
        <v>124</v>
      </c>
      <c r="D120" s="52">
        <v>7316</v>
      </c>
      <c r="E120" s="52">
        <v>24537</v>
      </c>
      <c r="F120" s="52">
        <v>155</v>
      </c>
      <c r="G120" s="52">
        <v>241</v>
      </c>
      <c r="H120" s="52">
        <v>133</v>
      </c>
      <c r="I120" s="52">
        <v>293</v>
      </c>
      <c r="J120" s="52">
        <v>56</v>
      </c>
      <c r="K120" s="52">
        <v>40</v>
      </c>
      <c r="L120" s="52">
        <v>18</v>
      </c>
      <c r="M120" s="52">
        <v>1</v>
      </c>
      <c r="N120" s="52">
        <v>40</v>
      </c>
      <c r="O120" s="52">
        <v>14</v>
      </c>
      <c r="P120" s="52">
        <v>7</v>
      </c>
      <c r="Q120" s="52">
        <v>12</v>
      </c>
      <c r="R120" s="52">
        <v>16</v>
      </c>
      <c r="S120" s="52">
        <v>6</v>
      </c>
      <c r="T120" s="52">
        <v>22</v>
      </c>
      <c r="U120" s="52">
        <v>13</v>
      </c>
      <c r="V120" s="52">
        <v>13</v>
      </c>
      <c r="W120" s="52">
        <v>25</v>
      </c>
      <c r="X120" s="52">
        <v>6</v>
      </c>
      <c r="Y120" s="52">
        <v>1</v>
      </c>
      <c r="Z120" s="52">
        <v>0</v>
      </c>
      <c r="AA120" s="52">
        <v>26</v>
      </c>
      <c r="AB120" s="52">
        <v>17</v>
      </c>
      <c r="AC120" s="52">
        <v>5</v>
      </c>
      <c r="AD120" s="52">
        <v>0</v>
      </c>
      <c r="AE120" s="52">
        <v>11</v>
      </c>
      <c r="AF120" s="52"/>
      <c r="AG120" s="52">
        <v>55</v>
      </c>
      <c r="AH120" s="26"/>
      <c r="AI120" s="32">
        <f t="shared" si="11"/>
        <v>33079</v>
      </c>
      <c r="AJ120" s="45"/>
    </row>
    <row r="121" spans="1:36" ht="12" customHeight="1">
      <c r="A121" s="55"/>
      <c r="C121" s="56" t="s">
        <v>125</v>
      </c>
      <c r="D121" s="52">
        <v>40679</v>
      </c>
      <c r="E121" s="52">
        <v>348855</v>
      </c>
      <c r="F121" s="52">
        <v>2517</v>
      </c>
      <c r="G121" s="52">
        <v>7513</v>
      </c>
      <c r="H121" s="52">
        <v>4621</v>
      </c>
      <c r="I121" s="52">
        <v>1890</v>
      </c>
      <c r="J121" s="52">
        <v>1437</v>
      </c>
      <c r="K121" s="52">
        <v>718</v>
      </c>
      <c r="L121" s="52">
        <v>346</v>
      </c>
      <c r="M121" s="52">
        <v>35</v>
      </c>
      <c r="N121" s="52">
        <v>759</v>
      </c>
      <c r="O121" s="52">
        <v>150</v>
      </c>
      <c r="P121" s="52">
        <v>357</v>
      </c>
      <c r="Q121" s="52">
        <v>128</v>
      </c>
      <c r="R121" s="52">
        <v>249</v>
      </c>
      <c r="S121" s="52">
        <v>191</v>
      </c>
      <c r="T121" s="52">
        <v>261</v>
      </c>
      <c r="U121" s="52">
        <v>201</v>
      </c>
      <c r="V121" s="52">
        <v>305</v>
      </c>
      <c r="W121" s="52">
        <v>237</v>
      </c>
      <c r="X121" s="52">
        <v>175</v>
      </c>
      <c r="Y121" s="52">
        <v>19</v>
      </c>
      <c r="Z121" s="52">
        <v>16</v>
      </c>
      <c r="AA121" s="52">
        <v>145</v>
      </c>
      <c r="AB121" s="52">
        <v>107</v>
      </c>
      <c r="AC121" s="52">
        <v>19</v>
      </c>
      <c r="AD121" s="52">
        <v>137</v>
      </c>
      <c r="AE121" s="52">
        <v>414</v>
      </c>
      <c r="AF121" s="52"/>
      <c r="AG121" s="52">
        <v>1558</v>
      </c>
      <c r="AH121" s="26"/>
      <c r="AI121" s="32">
        <f t="shared" si="11"/>
        <v>414039</v>
      </c>
      <c r="AJ121" s="45"/>
    </row>
    <row r="122" spans="1:36" ht="12" customHeight="1">
      <c r="A122" s="55"/>
      <c r="C122" s="56" t="s">
        <v>126</v>
      </c>
      <c r="D122" s="52">
        <v>4184</v>
      </c>
      <c r="E122" s="52">
        <v>5406</v>
      </c>
      <c r="F122" s="52">
        <v>84</v>
      </c>
      <c r="G122" s="52">
        <v>255</v>
      </c>
      <c r="H122" s="52">
        <v>214</v>
      </c>
      <c r="I122" s="52">
        <v>42</v>
      </c>
      <c r="J122" s="52">
        <v>95</v>
      </c>
      <c r="K122" s="52">
        <v>33</v>
      </c>
      <c r="L122" s="52">
        <v>19</v>
      </c>
      <c r="M122" s="52">
        <v>5</v>
      </c>
      <c r="N122" s="52">
        <v>16</v>
      </c>
      <c r="O122" s="52">
        <v>8</v>
      </c>
      <c r="P122" s="52">
        <v>6</v>
      </c>
      <c r="Q122" s="52">
        <v>4</v>
      </c>
      <c r="R122" s="52">
        <v>4</v>
      </c>
      <c r="S122" s="52">
        <v>8</v>
      </c>
      <c r="T122" s="52">
        <v>25</v>
      </c>
      <c r="U122" s="52">
        <v>1</v>
      </c>
      <c r="V122" s="52">
        <v>19</v>
      </c>
      <c r="W122" s="52">
        <v>13</v>
      </c>
      <c r="X122" s="52">
        <v>2</v>
      </c>
      <c r="Y122" s="52">
        <v>0</v>
      </c>
      <c r="Z122" s="52">
        <v>0</v>
      </c>
      <c r="AA122" s="52">
        <v>2</v>
      </c>
      <c r="AB122" s="52">
        <v>1</v>
      </c>
      <c r="AC122" s="52">
        <v>2</v>
      </c>
      <c r="AD122" s="52">
        <v>3</v>
      </c>
      <c r="AE122" s="52">
        <v>9</v>
      </c>
      <c r="AF122" s="52"/>
      <c r="AG122" s="52">
        <v>39</v>
      </c>
      <c r="AH122" s="26"/>
      <c r="AI122" s="32">
        <f t="shared" si="11"/>
        <v>10499</v>
      </c>
      <c r="AJ122" s="45"/>
    </row>
    <row r="123" spans="1:36" ht="12" customHeight="1">
      <c r="A123" s="55"/>
      <c r="C123" s="56" t="s">
        <v>127</v>
      </c>
      <c r="D123" s="52">
        <v>10559</v>
      </c>
      <c r="E123" s="52">
        <v>94782</v>
      </c>
      <c r="F123" s="52">
        <v>152</v>
      </c>
      <c r="G123" s="52">
        <v>937</v>
      </c>
      <c r="H123" s="52">
        <v>666</v>
      </c>
      <c r="I123" s="52">
        <v>112</v>
      </c>
      <c r="J123" s="52">
        <v>162</v>
      </c>
      <c r="K123" s="52">
        <v>17</v>
      </c>
      <c r="L123" s="52">
        <v>21</v>
      </c>
      <c r="M123" s="52">
        <v>1</v>
      </c>
      <c r="N123" s="52">
        <v>17</v>
      </c>
      <c r="O123" s="52">
        <v>73</v>
      </c>
      <c r="P123" s="52">
        <v>27</v>
      </c>
      <c r="Q123" s="52">
        <v>20</v>
      </c>
      <c r="R123" s="52">
        <v>28</v>
      </c>
      <c r="S123" s="52">
        <v>15</v>
      </c>
      <c r="T123" s="52">
        <v>4</v>
      </c>
      <c r="U123" s="52">
        <v>6</v>
      </c>
      <c r="V123" s="52">
        <v>39</v>
      </c>
      <c r="W123" s="52">
        <v>12</v>
      </c>
      <c r="X123" s="52">
        <v>10</v>
      </c>
      <c r="Y123" s="52">
        <v>2</v>
      </c>
      <c r="Z123" s="52">
        <v>1</v>
      </c>
      <c r="AA123" s="52">
        <v>4</v>
      </c>
      <c r="AB123" s="52">
        <v>2</v>
      </c>
      <c r="AC123" s="52">
        <v>12</v>
      </c>
      <c r="AD123" s="52">
        <v>8</v>
      </c>
      <c r="AE123" s="52">
        <v>14</v>
      </c>
      <c r="AF123" s="52"/>
      <c r="AG123" s="52">
        <v>67</v>
      </c>
      <c r="AH123" s="26"/>
      <c r="AI123" s="32">
        <f t="shared" si="11"/>
        <v>107770</v>
      </c>
      <c r="AJ123" s="45"/>
    </row>
    <row r="124" spans="1:36" ht="12" customHeight="1">
      <c r="A124" s="55"/>
      <c r="C124" s="56" t="s">
        <v>128</v>
      </c>
      <c r="D124" s="52">
        <v>23</v>
      </c>
      <c r="E124" s="52">
        <v>68</v>
      </c>
      <c r="F124" s="52">
        <v>0</v>
      </c>
      <c r="G124" s="52">
        <v>2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2"/>
      <c r="AG124" s="52">
        <v>0</v>
      </c>
      <c r="AH124" s="26"/>
      <c r="AI124" s="32">
        <f t="shared" si="11"/>
        <v>93</v>
      </c>
      <c r="AJ124" s="45"/>
    </row>
    <row r="125" spans="1:36" ht="12" customHeight="1">
      <c r="A125" s="55"/>
      <c r="C125" s="56" t="s">
        <v>129</v>
      </c>
      <c r="D125" s="52">
        <v>489</v>
      </c>
      <c r="E125" s="52">
        <v>1029</v>
      </c>
      <c r="F125" s="52">
        <v>14</v>
      </c>
      <c r="G125" s="52">
        <v>80</v>
      </c>
      <c r="H125" s="52">
        <v>34</v>
      </c>
      <c r="I125" s="52">
        <v>21</v>
      </c>
      <c r="J125" s="52">
        <v>37</v>
      </c>
      <c r="K125" s="52">
        <v>10</v>
      </c>
      <c r="L125" s="52">
        <v>2</v>
      </c>
      <c r="M125" s="52">
        <v>1</v>
      </c>
      <c r="N125" s="52">
        <v>1</v>
      </c>
      <c r="O125" s="52">
        <v>0</v>
      </c>
      <c r="P125" s="52">
        <v>1</v>
      </c>
      <c r="Q125" s="52">
        <v>0</v>
      </c>
      <c r="R125" s="52">
        <v>2</v>
      </c>
      <c r="S125" s="52">
        <v>5</v>
      </c>
      <c r="T125" s="52">
        <v>1</v>
      </c>
      <c r="U125" s="52">
        <v>2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18</v>
      </c>
      <c r="AC125" s="52">
        <v>0</v>
      </c>
      <c r="AD125" s="52">
        <v>0</v>
      </c>
      <c r="AE125" s="52">
        <v>4</v>
      </c>
      <c r="AF125" s="52"/>
      <c r="AG125" s="52">
        <v>6</v>
      </c>
      <c r="AH125" s="26"/>
      <c r="AI125" s="32">
        <f t="shared" si="11"/>
        <v>1757</v>
      </c>
      <c r="AJ125" s="45"/>
    </row>
    <row r="126" spans="1:36" ht="12" customHeight="1">
      <c r="A126" s="55"/>
      <c r="C126" s="56" t="s">
        <v>130</v>
      </c>
      <c r="D126" s="52">
        <v>8590</v>
      </c>
      <c r="E126" s="52">
        <v>31975</v>
      </c>
      <c r="F126" s="52">
        <v>491</v>
      </c>
      <c r="G126" s="52">
        <v>766</v>
      </c>
      <c r="H126" s="52">
        <v>324</v>
      </c>
      <c r="I126" s="52">
        <v>285</v>
      </c>
      <c r="J126" s="52">
        <v>85</v>
      </c>
      <c r="K126" s="52">
        <v>84</v>
      </c>
      <c r="L126" s="52">
        <v>34</v>
      </c>
      <c r="M126" s="52">
        <v>7</v>
      </c>
      <c r="N126" s="52">
        <v>82</v>
      </c>
      <c r="O126" s="52">
        <v>38</v>
      </c>
      <c r="P126" s="52">
        <v>42</v>
      </c>
      <c r="Q126" s="52">
        <v>27</v>
      </c>
      <c r="R126" s="52">
        <v>19</v>
      </c>
      <c r="S126" s="52">
        <v>16</v>
      </c>
      <c r="T126" s="52">
        <v>30</v>
      </c>
      <c r="U126" s="52">
        <v>32</v>
      </c>
      <c r="V126" s="52">
        <v>24</v>
      </c>
      <c r="W126" s="52">
        <v>36</v>
      </c>
      <c r="X126" s="52">
        <v>10</v>
      </c>
      <c r="Y126" s="52">
        <v>1</v>
      </c>
      <c r="Z126" s="52">
        <v>0</v>
      </c>
      <c r="AA126" s="52">
        <v>6</v>
      </c>
      <c r="AB126" s="52">
        <v>27</v>
      </c>
      <c r="AC126" s="52">
        <v>2</v>
      </c>
      <c r="AD126" s="52">
        <v>12</v>
      </c>
      <c r="AE126" s="52">
        <v>7</v>
      </c>
      <c r="AF126" s="52"/>
      <c r="AG126" s="52">
        <v>104</v>
      </c>
      <c r="AH126" s="26"/>
      <c r="AI126" s="32">
        <f t="shared" si="11"/>
        <v>43156</v>
      </c>
      <c r="AJ126" s="45"/>
    </row>
    <row r="127" spans="1:36" ht="12" customHeight="1">
      <c r="A127" s="55"/>
      <c r="C127" s="56" t="s">
        <v>131</v>
      </c>
      <c r="D127" s="52">
        <v>13782</v>
      </c>
      <c r="E127" s="52">
        <v>15485</v>
      </c>
      <c r="F127" s="52">
        <v>528</v>
      </c>
      <c r="G127" s="52">
        <v>595</v>
      </c>
      <c r="H127" s="52">
        <v>295</v>
      </c>
      <c r="I127" s="52">
        <v>449</v>
      </c>
      <c r="J127" s="52">
        <v>57</v>
      </c>
      <c r="K127" s="52">
        <v>134</v>
      </c>
      <c r="L127" s="52">
        <v>44</v>
      </c>
      <c r="M127" s="52">
        <v>3</v>
      </c>
      <c r="N127" s="52">
        <v>80</v>
      </c>
      <c r="O127" s="52">
        <v>39</v>
      </c>
      <c r="P127" s="52">
        <v>35</v>
      </c>
      <c r="Q127" s="52">
        <v>23</v>
      </c>
      <c r="R127" s="52">
        <v>48</v>
      </c>
      <c r="S127" s="52">
        <v>9</v>
      </c>
      <c r="T127" s="52">
        <v>24</v>
      </c>
      <c r="U127" s="52">
        <v>36</v>
      </c>
      <c r="V127" s="52">
        <v>20</v>
      </c>
      <c r="W127" s="52">
        <v>20</v>
      </c>
      <c r="X127" s="52">
        <v>5</v>
      </c>
      <c r="Y127" s="52">
        <v>0</v>
      </c>
      <c r="Z127" s="52">
        <v>3</v>
      </c>
      <c r="AA127" s="52">
        <v>13</v>
      </c>
      <c r="AB127" s="52">
        <v>31</v>
      </c>
      <c r="AC127" s="52">
        <v>5</v>
      </c>
      <c r="AD127" s="52">
        <v>11</v>
      </c>
      <c r="AE127" s="52">
        <v>8</v>
      </c>
      <c r="AF127" s="52"/>
      <c r="AG127" s="52">
        <v>97</v>
      </c>
      <c r="AH127" s="26"/>
      <c r="AI127" s="32">
        <f t="shared" si="11"/>
        <v>31879</v>
      </c>
      <c r="AJ127" s="45"/>
    </row>
    <row r="128" spans="1:36" ht="12" customHeight="1">
      <c r="A128" s="55"/>
      <c r="C128" s="56" t="s">
        <v>132</v>
      </c>
      <c r="D128" s="52">
        <v>3499</v>
      </c>
      <c r="E128" s="52">
        <v>8528</v>
      </c>
      <c r="F128" s="52">
        <v>51</v>
      </c>
      <c r="G128" s="52">
        <v>330</v>
      </c>
      <c r="H128" s="52">
        <v>497</v>
      </c>
      <c r="I128" s="52">
        <v>58</v>
      </c>
      <c r="J128" s="52">
        <v>109</v>
      </c>
      <c r="K128" s="52">
        <v>8</v>
      </c>
      <c r="L128" s="52">
        <v>17</v>
      </c>
      <c r="M128" s="52">
        <v>1</v>
      </c>
      <c r="N128" s="52">
        <v>0</v>
      </c>
      <c r="O128" s="52">
        <v>12</v>
      </c>
      <c r="P128" s="52">
        <v>15</v>
      </c>
      <c r="Q128" s="52">
        <v>1</v>
      </c>
      <c r="R128" s="52">
        <v>4</v>
      </c>
      <c r="S128" s="52">
        <v>33</v>
      </c>
      <c r="T128" s="52">
        <v>2</v>
      </c>
      <c r="U128" s="52">
        <v>4</v>
      </c>
      <c r="V128" s="52">
        <v>57</v>
      </c>
      <c r="W128" s="52">
        <v>1</v>
      </c>
      <c r="X128" s="52">
        <v>1</v>
      </c>
      <c r="Y128" s="52">
        <v>1</v>
      </c>
      <c r="Z128" s="52">
        <v>0</v>
      </c>
      <c r="AA128" s="52">
        <v>1</v>
      </c>
      <c r="AB128" s="52">
        <v>3</v>
      </c>
      <c r="AC128" s="52">
        <v>8</v>
      </c>
      <c r="AD128" s="52">
        <v>7</v>
      </c>
      <c r="AE128" s="52">
        <v>8</v>
      </c>
      <c r="AF128" s="52"/>
      <c r="AG128" s="52">
        <v>146</v>
      </c>
      <c r="AH128" s="26"/>
      <c r="AI128" s="32">
        <f t="shared" si="11"/>
        <v>13402</v>
      </c>
      <c r="AJ128" s="45"/>
    </row>
    <row r="129" spans="1:36" ht="12" customHeight="1">
      <c r="A129" s="55"/>
      <c r="C129" s="56" t="s">
        <v>133</v>
      </c>
      <c r="D129" s="52">
        <v>1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/>
      <c r="AG129" s="52">
        <v>0</v>
      </c>
      <c r="AH129" s="26"/>
      <c r="AI129" s="32">
        <f t="shared" si="11"/>
        <v>1</v>
      </c>
      <c r="AJ129" s="45"/>
    </row>
    <row r="130" spans="1:36" ht="6" customHeight="1">
      <c r="A130" s="55"/>
      <c r="C130" s="70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35"/>
      <c r="AJ130" s="45"/>
    </row>
    <row r="131" spans="1:36" ht="12" customHeight="1">
      <c r="A131" s="43"/>
      <c r="C131" s="44" t="s">
        <v>134</v>
      </c>
      <c r="D131" s="31">
        <f aca="true" t="shared" si="12" ref="D131:AG131">SUM(D132:D142,D157:D196)</f>
        <v>130498</v>
      </c>
      <c r="E131" s="31">
        <f t="shared" si="12"/>
        <v>120813</v>
      </c>
      <c r="F131" s="31">
        <f t="shared" si="12"/>
        <v>9737</v>
      </c>
      <c r="G131" s="31">
        <f t="shared" si="12"/>
        <v>12025</v>
      </c>
      <c r="H131" s="31">
        <f t="shared" si="12"/>
        <v>4811</v>
      </c>
      <c r="I131" s="31">
        <f t="shared" si="12"/>
        <v>10980</v>
      </c>
      <c r="J131" s="31">
        <f t="shared" si="12"/>
        <v>1373</v>
      </c>
      <c r="K131" s="31">
        <f t="shared" si="12"/>
        <v>10485</v>
      </c>
      <c r="L131" s="31">
        <f t="shared" si="12"/>
        <v>379</v>
      </c>
      <c r="M131" s="31">
        <f t="shared" si="12"/>
        <v>106</v>
      </c>
      <c r="N131" s="31">
        <f t="shared" si="12"/>
        <v>3476</v>
      </c>
      <c r="O131" s="31">
        <f t="shared" si="12"/>
        <v>386</v>
      </c>
      <c r="P131" s="31">
        <f t="shared" si="12"/>
        <v>449</v>
      </c>
      <c r="Q131" s="31">
        <f t="shared" si="12"/>
        <v>6597</v>
      </c>
      <c r="R131" s="31">
        <f t="shared" si="12"/>
        <v>553</v>
      </c>
      <c r="S131" s="31">
        <f t="shared" si="12"/>
        <v>92</v>
      </c>
      <c r="T131" s="31">
        <f t="shared" si="12"/>
        <v>1896</v>
      </c>
      <c r="U131" s="31">
        <f t="shared" si="12"/>
        <v>1079</v>
      </c>
      <c r="V131" s="31">
        <f t="shared" si="12"/>
        <v>449</v>
      </c>
      <c r="W131" s="31">
        <f t="shared" si="12"/>
        <v>797</v>
      </c>
      <c r="X131" s="31">
        <f t="shared" si="12"/>
        <v>238</v>
      </c>
      <c r="Y131" s="31">
        <f t="shared" si="12"/>
        <v>149</v>
      </c>
      <c r="Z131" s="31">
        <f t="shared" si="12"/>
        <v>13</v>
      </c>
      <c r="AA131" s="31">
        <f t="shared" si="12"/>
        <v>377</v>
      </c>
      <c r="AB131" s="31">
        <f t="shared" si="12"/>
        <v>301</v>
      </c>
      <c r="AC131" s="31">
        <f t="shared" si="12"/>
        <v>10904</v>
      </c>
      <c r="AD131" s="31">
        <f t="shared" si="12"/>
        <v>387</v>
      </c>
      <c r="AE131" s="31">
        <f t="shared" si="12"/>
        <v>320</v>
      </c>
      <c r="AF131" s="31"/>
      <c r="AG131" s="31">
        <f t="shared" si="12"/>
        <v>2334</v>
      </c>
      <c r="AH131" s="31"/>
      <c r="AI131" s="32">
        <f>SUM(D131:AH131)</f>
        <v>332004</v>
      </c>
      <c r="AJ131" s="45"/>
    </row>
    <row r="132" spans="1:36" ht="12" customHeight="1">
      <c r="A132" s="55"/>
      <c r="C132" s="56" t="s">
        <v>135</v>
      </c>
      <c r="D132" s="52">
        <v>24</v>
      </c>
      <c r="E132" s="52">
        <v>58</v>
      </c>
      <c r="F132" s="52">
        <v>10</v>
      </c>
      <c r="G132" s="52">
        <v>12</v>
      </c>
      <c r="H132" s="52">
        <v>4</v>
      </c>
      <c r="I132" s="52">
        <v>2</v>
      </c>
      <c r="J132" s="52">
        <v>1</v>
      </c>
      <c r="K132" s="52">
        <v>0</v>
      </c>
      <c r="L132" s="52">
        <v>1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/>
      <c r="AG132" s="52">
        <v>0</v>
      </c>
      <c r="AH132" s="26"/>
      <c r="AI132" s="32">
        <f>SUM(D132:AH132)</f>
        <v>112</v>
      </c>
      <c r="AJ132" s="45"/>
    </row>
    <row r="133" spans="1:36" ht="12" customHeight="1">
      <c r="A133" s="55"/>
      <c r="C133" s="56" t="s">
        <v>136</v>
      </c>
      <c r="D133" s="52">
        <v>464</v>
      </c>
      <c r="E133" s="52">
        <v>2283</v>
      </c>
      <c r="F133" s="52">
        <v>29</v>
      </c>
      <c r="G133" s="52">
        <v>99</v>
      </c>
      <c r="H133" s="52">
        <v>44</v>
      </c>
      <c r="I133" s="52">
        <v>46</v>
      </c>
      <c r="J133" s="52">
        <v>8</v>
      </c>
      <c r="K133" s="52">
        <v>3</v>
      </c>
      <c r="L133" s="52">
        <v>2</v>
      </c>
      <c r="M133" s="52">
        <v>0</v>
      </c>
      <c r="N133" s="52">
        <v>2</v>
      </c>
      <c r="O133" s="52">
        <v>6</v>
      </c>
      <c r="P133" s="52">
        <v>1</v>
      </c>
      <c r="Q133" s="52">
        <v>1</v>
      </c>
      <c r="R133" s="52">
        <v>3</v>
      </c>
      <c r="S133" s="52">
        <v>1</v>
      </c>
      <c r="T133" s="52">
        <v>0</v>
      </c>
      <c r="U133" s="52">
        <v>4</v>
      </c>
      <c r="V133" s="52">
        <v>3</v>
      </c>
      <c r="W133" s="52">
        <v>1</v>
      </c>
      <c r="X133" s="52">
        <v>0</v>
      </c>
      <c r="Y133" s="52">
        <v>1</v>
      </c>
      <c r="Z133" s="52">
        <v>0</v>
      </c>
      <c r="AA133" s="52">
        <v>2</v>
      </c>
      <c r="AB133" s="52">
        <v>2</v>
      </c>
      <c r="AC133" s="52">
        <v>0</v>
      </c>
      <c r="AD133" s="52">
        <v>0</v>
      </c>
      <c r="AE133" s="52">
        <v>7</v>
      </c>
      <c r="AF133" s="52"/>
      <c r="AG133" s="52">
        <v>5</v>
      </c>
      <c r="AH133" s="26"/>
      <c r="AI133" s="32">
        <f aca="true" t="shared" si="13" ref="AI133:AI142">SUM(D133:AH133)</f>
        <v>3017</v>
      </c>
      <c r="AJ133" s="45"/>
    </row>
    <row r="134" spans="1:36" ht="12" customHeight="1">
      <c r="A134" s="55"/>
      <c r="C134" s="56" t="s">
        <v>137</v>
      </c>
      <c r="D134" s="52">
        <v>134</v>
      </c>
      <c r="E134" s="52">
        <v>446</v>
      </c>
      <c r="F134" s="52">
        <v>8</v>
      </c>
      <c r="G134" s="52">
        <v>92</v>
      </c>
      <c r="H134" s="52">
        <v>51</v>
      </c>
      <c r="I134" s="52">
        <v>1</v>
      </c>
      <c r="J134" s="52">
        <v>0</v>
      </c>
      <c r="K134" s="52">
        <v>5</v>
      </c>
      <c r="L134" s="52">
        <v>4</v>
      </c>
      <c r="M134" s="52">
        <v>0</v>
      </c>
      <c r="N134" s="52">
        <v>2</v>
      </c>
      <c r="O134" s="52">
        <v>0</v>
      </c>
      <c r="P134" s="52">
        <v>4</v>
      </c>
      <c r="Q134" s="52">
        <v>2</v>
      </c>
      <c r="R134" s="52">
        <v>0</v>
      </c>
      <c r="S134" s="52">
        <v>5</v>
      </c>
      <c r="T134" s="52">
        <v>2</v>
      </c>
      <c r="U134" s="52">
        <v>1</v>
      </c>
      <c r="V134" s="52">
        <v>0</v>
      </c>
      <c r="W134" s="52">
        <v>1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2</v>
      </c>
      <c r="AE134" s="52">
        <v>0</v>
      </c>
      <c r="AF134" s="52"/>
      <c r="AG134" s="52">
        <v>2</v>
      </c>
      <c r="AH134" s="26"/>
      <c r="AI134" s="32">
        <f t="shared" si="13"/>
        <v>762</v>
      </c>
      <c r="AJ134" s="45"/>
    </row>
    <row r="135" spans="1:36" ht="12" customHeight="1">
      <c r="A135" s="55"/>
      <c r="C135" s="56" t="s">
        <v>138</v>
      </c>
      <c r="D135" s="52">
        <v>157</v>
      </c>
      <c r="E135" s="52">
        <v>183</v>
      </c>
      <c r="F135" s="52">
        <v>5</v>
      </c>
      <c r="G135" s="52">
        <v>9</v>
      </c>
      <c r="H135" s="52">
        <v>12</v>
      </c>
      <c r="I135" s="52">
        <v>0</v>
      </c>
      <c r="J135" s="52">
        <v>2</v>
      </c>
      <c r="K135" s="52">
        <v>0</v>
      </c>
      <c r="L135" s="52">
        <v>0</v>
      </c>
      <c r="M135" s="52">
        <v>1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1</v>
      </c>
      <c r="AC135" s="52">
        <v>1</v>
      </c>
      <c r="AD135" s="52">
        <v>0</v>
      </c>
      <c r="AE135" s="52">
        <v>0</v>
      </c>
      <c r="AF135" s="52"/>
      <c r="AG135" s="52">
        <v>2</v>
      </c>
      <c r="AH135" s="26"/>
      <c r="AI135" s="32">
        <f t="shared" si="13"/>
        <v>373</v>
      </c>
      <c r="AJ135" s="45"/>
    </row>
    <row r="136" spans="1:36" ht="12" customHeight="1">
      <c r="A136" s="55"/>
      <c r="C136" s="56" t="s">
        <v>139</v>
      </c>
      <c r="D136" s="52">
        <v>16</v>
      </c>
      <c r="E136" s="52">
        <v>69</v>
      </c>
      <c r="F136" s="52">
        <v>1</v>
      </c>
      <c r="G136" s="52">
        <v>6</v>
      </c>
      <c r="H136" s="52">
        <v>16</v>
      </c>
      <c r="I136" s="52">
        <v>5</v>
      </c>
      <c r="J136" s="52">
        <v>2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/>
      <c r="AG136" s="52">
        <v>0</v>
      </c>
      <c r="AH136" s="26"/>
      <c r="AI136" s="32">
        <f t="shared" si="13"/>
        <v>115</v>
      </c>
      <c r="AJ136" s="45"/>
    </row>
    <row r="137" spans="1:36" ht="12" customHeight="1">
      <c r="A137" s="55"/>
      <c r="C137" s="56" t="s">
        <v>140</v>
      </c>
      <c r="D137" s="52">
        <v>172</v>
      </c>
      <c r="E137" s="52">
        <v>217</v>
      </c>
      <c r="F137" s="52">
        <v>7</v>
      </c>
      <c r="G137" s="52">
        <v>35</v>
      </c>
      <c r="H137" s="52">
        <v>10</v>
      </c>
      <c r="I137" s="52">
        <v>3</v>
      </c>
      <c r="J137" s="52">
        <v>3</v>
      </c>
      <c r="K137" s="52">
        <v>0</v>
      </c>
      <c r="L137" s="52">
        <v>2</v>
      </c>
      <c r="M137" s="52">
        <v>0</v>
      </c>
      <c r="N137" s="52">
        <v>1</v>
      </c>
      <c r="O137" s="52">
        <v>0</v>
      </c>
      <c r="P137" s="52">
        <v>0</v>
      </c>
      <c r="Q137" s="52">
        <v>0</v>
      </c>
      <c r="R137" s="52">
        <v>1</v>
      </c>
      <c r="S137" s="52">
        <v>0</v>
      </c>
      <c r="T137" s="52">
        <v>0</v>
      </c>
      <c r="U137" s="52">
        <v>1</v>
      </c>
      <c r="V137" s="52">
        <v>1</v>
      </c>
      <c r="W137" s="52">
        <v>0</v>
      </c>
      <c r="X137" s="52">
        <v>0</v>
      </c>
      <c r="Y137" s="52">
        <v>0</v>
      </c>
      <c r="Z137" s="52">
        <v>0</v>
      </c>
      <c r="AA137" s="52">
        <v>2</v>
      </c>
      <c r="AB137" s="52">
        <v>1</v>
      </c>
      <c r="AC137" s="52">
        <v>2</v>
      </c>
      <c r="AD137" s="52">
        <v>0</v>
      </c>
      <c r="AE137" s="52">
        <v>1</v>
      </c>
      <c r="AF137" s="52"/>
      <c r="AG137" s="52">
        <v>6</v>
      </c>
      <c r="AH137" s="26"/>
      <c r="AI137" s="32">
        <f t="shared" si="13"/>
        <v>465</v>
      </c>
      <c r="AJ137" s="45"/>
    </row>
    <row r="138" spans="1:36" ht="12" customHeight="1">
      <c r="A138" s="55"/>
      <c r="C138" s="56" t="s">
        <v>141</v>
      </c>
      <c r="D138" s="52">
        <v>7</v>
      </c>
      <c r="E138" s="52">
        <v>8</v>
      </c>
      <c r="F138" s="52">
        <v>0</v>
      </c>
      <c r="G138" s="52">
        <v>0</v>
      </c>
      <c r="H138" s="52">
        <v>1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/>
      <c r="AG138" s="52">
        <v>0</v>
      </c>
      <c r="AH138" s="26"/>
      <c r="AI138" s="32">
        <f t="shared" si="13"/>
        <v>16</v>
      </c>
      <c r="AJ138" s="45"/>
    </row>
    <row r="139" spans="1:36" ht="12" customHeight="1">
      <c r="A139" s="55"/>
      <c r="C139" s="56" t="s">
        <v>142</v>
      </c>
      <c r="D139" s="52">
        <v>22</v>
      </c>
      <c r="E139" s="52">
        <v>3</v>
      </c>
      <c r="F139" s="52">
        <v>1</v>
      </c>
      <c r="G139" s="52">
        <v>1</v>
      </c>
      <c r="H139" s="52">
        <v>1</v>
      </c>
      <c r="I139" s="52">
        <v>0</v>
      </c>
      <c r="J139" s="52">
        <v>1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/>
      <c r="AG139" s="52">
        <v>0</v>
      </c>
      <c r="AH139" s="26"/>
      <c r="AI139" s="32">
        <f t="shared" si="13"/>
        <v>29</v>
      </c>
      <c r="AJ139" s="45"/>
    </row>
    <row r="140" spans="1:36" ht="12" customHeight="1">
      <c r="A140" s="55"/>
      <c r="C140" s="56" t="s">
        <v>143</v>
      </c>
      <c r="D140" s="52">
        <v>16</v>
      </c>
      <c r="E140" s="52">
        <v>32</v>
      </c>
      <c r="F140" s="52">
        <v>1</v>
      </c>
      <c r="G140" s="52">
        <v>10</v>
      </c>
      <c r="H140" s="52">
        <v>1</v>
      </c>
      <c r="I140" s="52">
        <v>0</v>
      </c>
      <c r="J140" s="52">
        <v>2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2</v>
      </c>
      <c r="AD140" s="52">
        <v>0</v>
      </c>
      <c r="AE140" s="52">
        <v>0</v>
      </c>
      <c r="AF140" s="52"/>
      <c r="AG140" s="52">
        <v>0</v>
      </c>
      <c r="AH140" s="26"/>
      <c r="AI140" s="32">
        <f t="shared" si="13"/>
        <v>64</v>
      </c>
      <c r="AJ140" s="45"/>
    </row>
    <row r="141" spans="1:36" ht="12" customHeight="1">
      <c r="A141" s="55"/>
      <c r="C141" s="56" t="s">
        <v>144</v>
      </c>
      <c r="D141" s="52">
        <v>22407</v>
      </c>
      <c r="E141" s="52">
        <v>21205</v>
      </c>
      <c r="F141" s="52">
        <v>1721</v>
      </c>
      <c r="G141" s="52">
        <v>1383</v>
      </c>
      <c r="H141" s="52">
        <v>555</v>
      </c>
      <c r="I141" s="52">
        <v>810</v>
      </c>
      <c r="J141" s="52">
        <v>164</v>
      </c>
      <c r="K141" s="52">
        <v>204</v>
      </c>
      <c r="L141" s="52">
        <v>55</v>
      </c>
      <c r="M141" s="52">
        <v>11</v>
      </c>
      <c r="N141" s="52">
        <v>90</v>
      </c>
      <c r="O141" s="52">
        <v>40</v>
      </c>
      <c r="P141" s="52">
        <v>141</v>
      </c>
      <c r="Q141" s="52">
        <v>75</v>
      </c>
      <c r="R141" s="52">
        <v>107</v>
      </c>
      <c r="S141" s="52">
        <v>13</v>
      </c>
      <c r="T141" s="52">
        <v>63</v>
      </c>
      <c r="U141" s="52">
        <v>217</v>
      </c>
      <c r="V141" s="52">
        <v>56</v>
      </c>
      <c r="W141" s="52">
        <v>86</v>
      </c>
      <c r="X141" s="52">
        <v>61</v>
      </c>
      <c r="Y141" s="52">
        <v>20</v>
      </c>
      <c r="Z141" s="52">
        <v>1</v>
      </c>
      <c r="AA141" s="52">
        <v>39</v>
      </c>
      <c r="AB141" s="52">
        <v>42</v>
      </c>
      <c r="AC141" s="52">
        <v>10518</v>
      </c>
      <c r="AD141" s="52">
        <v>20</v>
      </c>
      <c r="AE141" s="52">
        <v>83</v>
      </c>
      <c r="AF141" s="52"/>
      <c r="AG141" s="52">
        <v>351</v>
      </c>
      <c r="AH141" s="26"/>
      <c r="AI141" s="32">
        <f t="shared" si="13"/>
        <v>60538</v>
      </c>
      <c r="AJ141" s="45"/>
    </row>
    <row r="142" spans="1:36" ht="12" customHeight="1">
      <c r="A142" s="55"/>
      <c r="C142" s="56" t="s">
        <v>145</v>
      </c>
      <c r="D142" s="52">
        <v>191</v>
      </c>
      <c r="E142" s="52">
        <v>212</v>
      </c>
      <c r="F142" s="52">
        <v>4</v>
      </c>
      <c r="G142" s="52">
        <v>9</v>
      </c>
      <c r="H142" s="52">
        <v>5</v>
      </c>
      <c r="I142" s="52">
        <v>3</v>
      </c>
      <c r="J142" s="52">
        <v>1</v>
      </c>
      <c r="K142" s="52">
        <v>1</v>
      </c>
      <c r="L142" s="52">
        <v>0</v>
      </c>
      <c r="M142" s="52">
        <v>1</v>
      </c>
      <c r="N142" s="52">
        <v>1</v>
      </c>
      <c r="O142" s="52">
        <v>1</v>
      </c>
      <c r="P142" s="52">
        <v>0</v>
      </c>
      <c r="Q142" s="52">
        <v>1</v>
      </c>
      <c r="R142" s="52">
        <v>0</v>
      </c>
      <c r="S142" s="52">
        <v>0</v>
      </c>
      <c r="T142" s="52">
        <v>0</v>
      </c>
      <c r="U142" s="52">
        <v>0</v>
      </c>
      <c r="V142" s="52">
        <v>5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4</v>
      </c>
      <c r="AC142" s="52">
        <v>0</v>
      </c>
      <c r="AD142" s="52">
        <v>0</v>
      </c>
      <c r="AE142" s="52">
        <v>1</v>
      </c>
      <c r="AF142" s="52"/>
      <c r="AG142" s="52">
        <v>0</v>
      </c>
      <c r="AH142" s="26"/>
      <c r="AI142" s="32">
        <f t="shared" si="13"/>
        <v>440</v>
      </c>
      <c r="AJ142" s="45"/>
    </row>
    <row r="143" spans="1:36" ht="6" customHeight="1" thickBot="1">
      <c r="A143" s="46"/>
      <c r="C143" s="71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3"/>
      <c r="AJ143" s="45"/>
    </row>
    <row r="144" spans="1:36" ht="6" customHeight="1">
      <c r="A144" s="46"/>
      <c r="C144" s="74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45"/>
    </row>
    <row r="145" spans="1:36" ht="12" customHeight="1">
      <c r="A145" s="61"/>
      <c r="C145" s="62" t="s">
        <v>86</v>
      </c>
      <c r="AI145" s="63"/>
      <c r="AJ145" s="45"/>
    </row>
    <row r="146" spans="1:36" ht="12" customHeight="1">
      <c r="A146" s="64"/>
      <c r="C146" s="65" t="s">
        <v>87</v>
      </c>
      <c r="J146" s="63"/>
      <c r="K146" s="2"/>
      <c r="AA146" s="65"/>
      <c r="AI146" s="63"/>
      <c r="AJ146" s="45"/>
    </row>
    <row r="147" spans="1:36" ht="12" customHeight="1">
      <c r="A147" s="64"/>
      <c r="C147" s="66"/>
      <c r="J147" s="63"/>
      <c r="K147" s="2"/>
      <c r="AA147" s="66"/>
      <c r="AI147" s="63"/>
      <c r="AJ147" s="45"/>
    </row>
    <row r="148" spans="1:36" ht="12" customHeight="1">
      <c r="A148" s="64"/>
      <c r="C148" s="66"/>
      <c r="J148" s="63"/>
      <c r="K148" s="2"/>
      <c r="AA148" s="66"/>
      <c r="AI148" s="63"/>
      <c r="AJ148" s="45"/>
    </row>
    <row r="149" spans="1:36" ht="12" customHeight="1">
      <c r="A149" s="64"/>
      <c r="C149" s="66"/>
      <c r="J149" s="63"/>
      <c r="K149" s="2"/>
      <c r="AA149" s="66"/>
      <c r="AI149" s="63"/>
      <c r="AJ149" s="45"/>
    </row>
    <row r="150" spans="1:36" ht="6" customHeight="1">
      <c r="A150" s="4"/>
      <c r="AJ150" s="45"/>
    </row>
    <row r="151" spans="1:36" ht="15.75">
      <c r="A151" s="4"/>
      <c r="C151" s="5" t="str">
        <f>C2</f>
        <v>1.3.1 Entradas aéreas, por continente, país de nacionalidad y punto de internación, enero-diciembre 2013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45"/>
    </row>
    <row r="152" spans="1:36" ht="6" customHeight="1">
      <c r="A152" s="4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45"/>
    </row>
    <row r="153" spans="35:36" ht="15.75" thickBot="1">
      <c r="AI153" s="10" t="s">
        <v>1</v>
      </c>
      <c r="AJ153" s="45"/>
    </row>
    <row r="154" spans="3:36" ht="146.25" customHeight="1">
      <c r="C154" s="12" t="s">
        <v>2</v>
      </c>
      <c r="D154" s="13" t="str">
        <f aca="true" t="shared" si="14" ref="D154:AE154">D5</f>
        <v>Cd. de México, A. I. "Benito Juárez"</v>
      </c>
      <c r="E154" s="13" t="str">
        <f t="shared" si="14"/>
        <v>Cancún, A. I. </v>
      </c>
      <c r="F154" s="13" t="str">
        <f t="shared" si="14"/>
        <v>Guadalajara, A. I.</v>
      </c>
      <c r="G154" s="13" t="str">
        <f t="shared" si="14"/>
        <v>San José del Cabo, A. I.</v>
      </c>
      <c r="H154" s="13" t="str">
        <f t="shared" si="14"/>
        <v>Puerto Vallarta, A. I.</v>
      </c>
      <c r="I154" s="13" t="str">
        <f t="shared" si="14"/>
        <v>Monterrey, A. I. "Gral. Mariano Escobedo"</v>
      </c>
      <c r="J154" s="13" t="str">
        <f t="shared" si="14"/>
        <v>Cozumel, A. I.</v>
      </c>
      <c r="K154" s="13" t="str">
        <f t="shared" si="14"/>
        <v>Silao, A. I. "El Bajio"</v>
      </c>
      <c r="L154" s="13" t="str">
        <f t="shared" si="14"/>
        <v>Mazatlán, A. I. </v>
      </c>
      <c r="M154" s="13" t="str">
        <f t="shared" si="14"/>
        <v>Morelia, A. I.</v>
      </c>
      <c r="N154" s="13" t="str">
        <f t="shared" si="14"/>
        <v>Querétaro, A. I. "Ing. Fernando Espinosa"</v>
      </c>
      <c r="O154" s="13" t="str">
        <f t="shared" si="14"/>
        <v>Toluca, A. I.</v>
      </c>
      <c r="P154" s="13" t="str">
        <f t="shared" si="14"/>
        <v>Zihuatanejo, A. I.</v>
      </c>
      <c r="Q154" s="13" t="str">
        <f t="shared" si="14"/>
        <v>Aguascalientes, A. I. "Jésus Terán"</v>
      </c>
      <c r="R154" s="13" t="str">
        <f t="shared" si="14"/>
        <v>Mérida, A. I.</v>
      </c>
      <c r="S154" s="13" t="str">
        <f t="shared" si="14"/>
        <v>Huatulco, A. I.</v>
      </c>
      <c r="T154" s="13" t="str">
        <f t="shared" si="14"/>
        <v>San Luis Potosí, A. I. "Ponciano Arriaga "</v>
      </c>
      <c r="U154" s="13" t="str">
        <f t="shared" si="14"/>
        <v>Hermosillo, A. I.</v>
      </c>
      <c r="V154" s="13" t="str">
        <f t="shared" si="14"/>
        <v>Veracruz, A. I.</v>
      </c>
      <c r="W154" s="13" t="str">
        <f t="shared" si="14"/>
        <v>Chihuahua, A. I.</v>
      </c>
      <c r="X154" s="13" t="str">
        <f t="shared" si="14"/>
        <v>Colima, A. I. </v>
      </c>
      <c r="Y154" s="13" t="str">
        <f t="shared" si="14"/>
        <v>Zacatecas, A. I. "Gral. Leobardo C. Ruiz "</v>
      </c>
      <c r="Z154" s="13" t="str">
        <f t="shared" si="14"/>
        <v>Apodaca, A. I. "Del Norte"</v>
      </c>
      <c r="AA154" s="13" t="str">
        <f t="shared" si="14"/>
        <v>Torreón, A. I. </v>
      </c>
      <c r="AB154" s="13" t="str">
        <f t="shared" si="14"/>
        <v>Puebla, A. I. "Hermanos Serdán"</v>
      </c>
      <c r="AC154" s="13" t="str">
        <f t="shared" si="14"/>
        <v>Tijuana, A. I. "Gral. Abelardo L. Rodríguez "</v>
      </c>
      <c r="AD154" s="13" t="str">
        <f t="shared" si="14"/>
        <v>Loreto, A. I. </v>
      </c>
      <c r="AE154" s="13" t="str">
        <f t="shared" si="14"/>
        <v>Villahermosa, A. I. "Cap. P. A. Carlos Rovirosa"</v>
      </c>
      <c r="AF154" s="13"/>
      <c r="AG154" s="13" t="str">
        <f>AG5</f>
        <v>Otros 4/</v>
      </c>
      <c r="AH154" s="13"/>
      <c r="AI154" s="67" t="str">
        <f>AI5</f>
        <v>Total</v>
      </c>
      <c r="AJ154" s="45"/>
    </row>
    <row r="155" spans="1:36" ht="6" customHeight="1">
      <c r="A155" s="11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8"/>
      <c r="AI155" s="19"/>
      <c r="AJ155" s="45"/>
    </row>
    <row r="156" spans="3:36" ht="6" customHeight="1">
      <c r="C156" s="20"/>
      <c r="AI156" s="68"/>
      <c r="AJ156" s="45"/>
    </row>
    <row r="157" spans="1:36" ht="12" customHeight="1">
      <c r="A157" s="55"/>
      <c r="C157" s="56" t="s">
        <v>146</v>
      </c>
      <c r="D157" s="52">
        <v>213</v>
      </c>
      <c r="E157" s="52">
        <v>2</v>
      </c>
      <c r="F157" s="52">
        <v>0</v>
      </c>
      <c r="G157" s="52">
        <v>0</v>
      </c>
      <c r="H157" s="52">
        <v>1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2</v>
      </c>
      <c r="AD157" s="52">
        <v>0</v>
      </c>
      <c r="AE157" s="52">
        <v>0</v>
      </c>
      <c r="AF157" s="52"/>
      <c r="AG157" s="52">
        <v>0</v>
      </c>
      <c r="AH157" s="26"/>
      <c r="AI157" s="32">
        <f>SUM(D157:AH157)</f>
        <v>218</v>
      </c>
      <c r="AJ157" s="45"/>
    </row>
    <row r="158" spans="1:36" ht="12" customHeight="1">
      <c r="A158" s="55"/>
      <c r="C158" s="56" t="s">
        <v>147</v>
      </c>
      <c r="D158" s="52">
        <v>20499</v>
      </c>
      <c r="E158" s="52">
        <v>29854</v>
      </c>
      <c r="F158" s="52">
        <v>1463</v>
      </c>
      <c r="G158" s="52">
        <v>1404</v>
      </c>
      <c r="H158" s="52">
        <v>530</v>
      </c>
      <c r="I158" s="52">
        <v>2333</v>
      </c>
      <c r="J158" s="52">
        <v>64</v>
      </c>
      <c r="K158" s="52">
        <v>565</v>
      </c>
      <c r="L158" s="52">
        <v>56</v>
      </c>
      <c r="M158" s="52">
        <v>14</v>
      </c>
      <c r="N158" s="52">
        <v>350</v>
      </c>
      <c r="O158" s="52">
        <v>39</v>
      </c>
      <c r="P158" s="52">
        <v>31</v>
      </c>
      <c r="Q158" s="52">
        <v>194</v>
      </c>
      <c r="R158" s="52">
        <v>89</v>
      </c>
      <c r="S158" s="52">
        <v>9</v>
      </c>
      <c r="T158" s="52">
        <v>379</v>
      </c>
      <c r="U158" s="52">
        <v>165</v>
      </c>
      <c r="V158" s="52">
        <v>13</v>
      </c>
      <c r="W158" s="52">
        <v>208</v>
      </c>
      <c r="X158" s="52">
        <v>88</v>
      </c>
      <c r="Y158" s="52">
        <v>28</v>
      </c>
      <c r="Z158" s="52">
        <v>0</v>
      </c>
      <c r="AA158" s="52">
        <v>24</v>
      </c>
      <c r="AB158" s="52">
        <v>51</v>
      </c>
      <c r="AC158" s="52">
        <v>62</v>
      </c>
      <c r="AD158" s="52">
        <v>284</v>
      </c>
      <c r="AE158" s="52">
        <v>4</v>
      </c>
      <c r="AF158" s="52"/>
      <c r="AG158" s="52">
        <v>449</v>
      </c>
      <c r="AH158" s="26"/>
      <c r="AI158" s="32">
        <f aca="true" t="shared" si="15" ref="AI158:AI196">SUM(D158:AH158)</f>
        <v>59249</v>
      </c>
      <c r="AJ158" s="45"/>
    </row>
    <row r="159" spans="1:36" ht="12" customHeight="1">
      <c r="A159" s="55"/>
      <c r="C159" s="56" t="s">
        <v>148</v>
      </c>
      <c r="D159" s="52">
        <v>60</v>
      </c>
      <c r="E159" s="52">
        <v>142</v>
      </c>
      <c r="F159" s="52">
        <v>1</v>
      </c>
      <c r="G159" s="52">
        <v>33</v>
      </c>
      <c r="H159" s="52">
        <v>7</v>
      </c>
      <c r="I159" s="52">
        <v>3</v>
      </c>
      <c r="J159" s="52">
        <v>1</v>
      </c>
      <c r="K159" s="52">
        <v>0</v>
      </c>
      <c r="L159" s="52">
        <v>0</v>
      </c>
      <c r="M159" s="52">
        <v>0</v>
      </c>
      <c r="N159" s="52">
        <v>1</v>
      </c>
      <c r="O159" s="52">
        <v>0</v>
      </c>
      <c r="P159" s="52">
        <v>4</v>
      </c>
      <c r="Q159" s="52">
        <v>0</v>
      </c>
      <c r="R159" s="52">
        <v>0</v>
      </c>
      <c r="S159" s="52">
        <v>0</v>
      </c>
      <c r="T159" s="52">
        <v>1</v>
      </c>
      <c r="U159" s="52">
        <v>0</v>
      </c>
      <c r="V159" s="52">
        <v>1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/>
      <c r="AG159" s="52">
        <v>3</v>
      </c>
      <c r="AH159" s="26"/>
      <c r="AI159" s="32">
        <f t="shared" si="15"/>
        <v>257</v>
      </c>
      <c r="AJ159" s="45"/>
    </row>
    <row r="160" spans="1:36" ht="12" customHeight="1">
      <c r="A160" s="55"/>
      <c r="C160" s="56" t="s">
        <v>149</v>
      </c>
      <c r="D160" s="52">
        <v>3579</v>
      </c>
      <c r="E160" s="52">
        <v>2975</v>
      </c>
      <c r="F160" s="52">
        <v>394</v>
      </c>
      <c r="G160" s="52">
        <v>890</v>
      </c>
      <c r="H160" s="52">
        <v>420</v>
      </c>
      <c r="I160" s="52">
        <v>97</v>
      </c>
      <c r="J160" s="52">
        <v>186</v>
      </c>
      <c r="K160" s="52">
        <v>28</v>
      </c>
      <c r="L160" s="52">
        <v>32</v>
      </c>
      <c r="M160" s="52">
        <v>2</v>
      </c>
      <c r="N160" s="52">
        <v>20</v>
      </c>
      <c r="O160" s="52">
        <v>3</v>
      </c>
      <c r="P160" s="52">
        <v>18</v>
      </c>
      <c r="Q160" s="52">
        <v>18</v>
      </c>
      <c r="R160" s="52">
        <v>7</v>
      </c>
      <c r="S160" s="52">
        <v>10</v>
      </c>
      <c r="T160" s="52">
        <v>7</v>
      </c>
      <c r="U160" s="52">
        <v>24</v>
      </c>
      <c r="V160" s="52">
        <v>101</v>
      </c>
      <c r="W160" s="52">
        <v>9</v>
      </c>
      <c r="X160" s="52">
        <v>15</v>
      </c>
      <c r="Y160" s="52">
        <v>0</v>
      </c>
      <c r="Z160" s="52">
        <v>0</v>
      </c>
      <c r="AA160" s="52">
        <v>4</v>
      </c>
      <c r="AB160" s="52">
        <v>3</v>
      </c>
      <c r="AC160" s="52">
        <v>31</v>
      </c>
      <c r="AD160" s="52">
        <v>5</v>
      </c>
      <c r="AE160" s="52">
        <v>22</v>
      </c>
      <c r="AF160" s="52"/>
      <c r="AG160" s="52">
        <v>222</v>
      </c>
      <c r="AH160" s="26"/>
      <c r="AI160" s="32">
        <f t="shared" si="15"/>
        <v>9122</v>
      </c>
      <c r="AJ160" s="45"/>
    </row>
    <row r="161" spans="1:36" ht="12" customHeight="1">
      <c r="A161" s="55"/>
      <c r="C161" s="56" t="s">
        <v>150</v>
      </c>
      <c r="D161" s="52">
        <v>155</v>
      </c>
      <c r="E161" s="52">
        <v>198</v>
      </c>
      <c r="F161" s="52">
        <v>8</v>
      </c>
      <c r="G161" s="52">
        <v>21</v>
      </c>
      <c r="H161" s="52">
        <v>5</v>
      </c>
      <c r="I161" s="52">
        <v>3</v>
      </c>
      <c r="J161" s="52">
        <v>4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3</v>
      </c>
      <c r="U161" s="52">
        <v>0</v>
      </c>
      <c r="V161" s="52">
        <v>3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1</v>
      </c>
      <c r="AD161" s="52">
        <v>0</v>
      </c>
      <c r="AE161" s="52">
        <v>4</v>
      </c>
      <c r="AF161" s="52"/>
      <c r="AG161" s="52">
        <v>0</v>
      </c>
      <c r="AH161" s="26"/>
      <c r="AI161" s="32">
        <f t="shared" si="15"/>
        <v>405</v>
      </c>
      <c r="AJ161" s="45"/>
    </row>
    <row r="162" spans="1:36" ht="12" customHeight="1">
      <c r="A162" s="55"/>
      <c r="C162" s="56" t="s">
        <v>151</v>
      </c>
      <c r="D162" s="52">
        <v>910</v>
      </c>
      <c r="E162" s="52">
        <v>722</v>
      </c>
      <c r="F162" s="52">
        <v>30</v>
      </c>
      <c r="G162" s="52">
        <v>55</v>
      </c>
      <c r="H162" s="52">
        <v>25</v>
      </c>
      <c r="I162" s="52">
        <v>7</v>
      </c>
      <c r="J162" s="52">
        <v>8</v>
      </c>
      <c r="K162" s="52">
        <v>0</v>
      </c>
      <c r="L162" s="52">
        <v>3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1</v>
      </c>
      <c r="S162" s="52">
        <v>0</v>
      </c>
      <c r="T162" s="52">
        <v>0</v>
      </c>
      <c r="U162" s="52">
        <v>0</v>
      </c>
      <c r="V162" s="52">
        <v>0</v>
      </c>
      <c r="W162" s="52">
        <v>2</v>
      </c>
      <c r="X162" s="52">
        <v>0</v>
      </c>
      <c r="Y162" s="52">
        <v>11</v>
      </c>
      <c r="Z162" s="52">
        <v>0</v>
      </c>
      <c r="AA162" s="52">
        <v>0</v>
      </c>
      <c r="AB162" s="52">
        <v>0</v>
      </c>
      <c r="AC162" s="52">
        <v>66</v>
      </c>
      <c r="AD162" s="52">
        <v>0</v>
      </c>
      <c r="AE162" s="52">
        <v>0</v>
      </c>
      <c r="AF162" s="52"/>
      <c r="AG162" s="52">
        <v>2</v>
      </c>
      <c r="AH162" s="26"/>
      <c r="AI162" s="32">
        <f t="shared" si="15"/>
        <v>1842</v>
      </c>
      <c r="AJ162" s="45"/>
    </row>
    <row r="163" spans="1:36" ht="12" customHeight="1">
      <c r="A163" s="55"/>
      <c r="C163" s="56" t="s">
        <v>152</v>
      </c>
      <c r="D163" s="52">
        <v>13125</v>
      </c>
      <c r="E163" s="52">
        <v>11502</v>
      </c>
      <c r="F163" s="52">
        <v>1802</v>
      </c>
      <c r="G163" s="52">
        <v>2695</v>
      </c>
      <c r="H163" s="52">
        <v>1270</v>
      </c>
      <c r="I163" s="52">
        <v>1303</v>
      </c>
      <c r="J163" s="52">
        <v>321</v>
      </c>
      <c r="K163" s="52">
        <v>282</v>
      </c>
      <c r="L163" s="52">
        <v>46</v>
      </c>
      <c r="M163" s="52">
        <v>7</v>
      </c>
      <c r="N163" s="52">
        <v>292</v>
      </c>
      <c r="O163" s="52">
        <v>29</v>
      </c>
      <c r="P163" s="52">
        <v>62</v>
      </c>
      <c r="Q163" s="52">
        <v>65</v>
      </c>
      <c r="R163" s="52">
        <v>85</v>
      </c>
      <c r="S163" s="52">
        <v>6</v>
      </c>
      <c r="T163" s="52">
        <v>148</v>
      </c>
      <c r="U163" s="52">
        <v>71</v>
      </c>
      <c r="V163" s="52">
        <v>106</v>
      </c>
      <c r="W163" s="52">
        <v>75</v>
      </c>
      <c r="X163" s="52">
        <v>3</v>
      </c>
      <c r="Y163" s="52">
        <v>4</v>
      </c>
      <c r="Z163" s="52">
        <v>7</v>
      </c>
      <c r="AA163" s="52">
        <v>41</v>
      </c>
      <c r="AB163" s="52">
        <v>37</v>
      </c>
      <c r="AC163" s="52">
        <v>24</v>
      </c>
      <c r="AD163" s="52">
        <v>7</v>
      </c>
      <c r="AE163" s="52">
        <v>68</v>
      </c>
      <c r="AF163" s="52"/>
      <c r="AG163" s="52">
        <v>377</v>
      </c>
      <c r="AH163" s="26"/>
      <c r="AI163" s="32">
        <f t="shared" si="15"/>
        <v>33860</v>
      </c>
      <c r="AJ163" s="45"/>
    </row>
    <row r="164" spans="1:36" ht="12" customHeight="1">
      <c r="A164" s="55"/>
      <c r="C164" s="56" t="s">
        <v>153</v>
      </c>
      <c r="D164" s="52">
        <v>1101</v>
      </c>
      <c r="E164" s="52">
        <v>628</v>
      </c>
      <c r="F164" s="52">
        <v>41</v>
      </c>
      <c r="G164" s="52">
        <v>222</v>
      </c>
      <c r="H164" s="52">
        <v>51</v>
      </c>
      <c r="I164" s="52">
        <v>38</v>
      </c>
      <c r="J164" s="52">
        <v>94</v>
      </c>
      <c r="K164" s="52">
        <v>2</v>
      </c>
      <c r="L164" s="52">
        <v>6</v>
      </c>
      <c r="M164" s="52">
        <v>0</v>
      </c>
      <c r="N164" s="52">
        <v>4</v>
      </c>
      <c r="O164" s="52">
        <v>2</v>
      </c>
      <c r="P164" s="52">
        <v>0</v>
      </c>
      <c r="Q164" s="52">
        <v>0</v>
      </c>
      <c r="R164" s="52">
        <v>2</v>
      </c>
      <c r="S164" s="52">
        <v>1</v>
      </c>
      <c r="T164" s="52">
        <v>9</v>
      </c>
      <c r="U164" s="52">
        <v>12</v>
      </c>
      <c r="V164" s="52">
        <v>9</v>
      </c>
      <c r="W164" s="52">
        <v>0</v>
      </c>
      <c r="X164" s="52">
        <v>1</v>
      </c>
      <c r="Y164" s="52">
        <v>0</v>
      </c>
      <c r="Z164" s="52">
        <v>0</v>
      </c>
      <c r="AA164" s="52">
        <v>0</v>
      </c>
      <c r="AB164" s="52">
        <v>1</v>
      </c>
      <c r="AC164" s="52">
        <v>5</v>
      </c>
      <c r="AD164" s="52">
        <v>1</v>
      </c>
      <c r="AE164" s="52">
        <v>6</v>
      </c>
      <c r="AF164" s="52"/>
      <c r="AG164" s="52">
        <v>16</v>
      </c>
      <c r="AH164" s="26"/>
      <c r="AI164" s="32">
        <f t="shared" si="15"/>
        <v>2252</v>
      </c>
      <c r="AJ164" s="45"/>
    </row>
    <row r="165" spans="1:36" ht="12" customHeight="1">
      <c r="A165" s="55"/>
      <c r="C165" s="56" t="s">
        <v>154</v>
      </c>
      <c r="D165" s="52">
        <v>111</v>
      </c>
      <c r="E165" s="52">
        <v>184</v>
      </c>
      <c r="F165" s="52">
        <v>13</v>
      </c>
      <c r="G165" s="52">
        <v>34</v>
      </c>
      <c r="H165" s="52">
        <v>21</v>
      </c>
      <c r="I165" s="52">
        <v>4</v>
      </c>
      <c r="J165" s="52">
        <v>1</v>
      </c>
      <c r="K165" s="52">
        <v>9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1</v>
      </c>
      <c r="S165" s="52">
        <v>0</v>
      </c>
      <c r="T165" s="52">
        <v>2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1</v>
      </c>
      <c r="AC165" s="52">
        <v>3</v>
      </c>
      <c r="AD165" s="52">
        <v>1</v>
      </c>
      <c r="AE165" s="52">
        <v>0</v>
      </c>
      <c r="AF165" s="52"/>
      <c r="AG165" s="52">
        <v>2</v>
      </c>
      <c r="AH165" s="26"/>
      <c r="AI165" s="32">
        <f t="shared" si="15"/>
        <v>387</v>
      </c>
      <c r="AJ165" s="45"/>
    </row>
    <row r="166" spans="1:36" ht="12" customHeight="1">
      <c r="A166" s="55"/>
      <c r="C166" s="56" t="s">
        <v>155</v>
      </c>
      <c r="D166" s="52">
        <v>612</v>
      </c>
      <c r="E166" s="52">
        <v>1407</v>
      </c>
      <c r="F166" s="52">
        <v>26</v>
      </c>
      <c r="G166" s="52">
        <v>270</v>
      </c>
      <c r="H166" s="52">
        <v>237</v>
      </c>
      <c r="I166" s="52">
        <v>19</v>
      </c>
      <c r="J166" s="52">
        <v>8</v>
      </c>
      <c r="K166" s="52">
        <v>7</v>
      </c>
      <c r="L166" s="52">
        <v>24</v>
      </c>
      <c r="M166" s="52">
        <v>0</v>
      </c>
      <c r="N166" s="52">
        <v>5</v>
      </c>
      <c r="O166" s="52">
        <v>2</v>
      </c>
      <c r="P166" s="52">
        <v>3</v>
      </c>
      <c r="Q166" s="52">
        <v>0</v>
      </c>
      <c r="R166" s="52">
        <v>1</v>
      </c>
      <c r="S166" s="52">
        <v>9</v>
      </c>
      <c r="T166" s="52">
        <v>0</v>
      </c>
      <c r="U166" s="52">
        <v>2</v>
      </c>
      <c r="V166" s="52">
        <v>1</v>
      </c>
      <c r="W166" s="52">
        <v>2</v>
      </c>
      <c r="X166" s="52">
        <v>4</v>
      </c>
      <c r="Y166" s="52">
        <v>1</v>
      </c>
      <c r="Z166" s="52">
        <v>0</v>
      </c>
      <c r="AA166" s="52">
        <v>0</v>
      </c>
      <c r="AB166" s="52">
        <v>2</v>
      </c>
      <c r="AC166" s="52">
        <v>3</v>
      </c>
      <c r="AD166" s="52">
        <v>0</v>
      </c>
      <c r="AE166" s="52">
        <v>0</v>
      </c>
      <c r="AF166" s="52"/>
      <c r="AG166" s="52">
        <v>3</v>
      </c>
      <c r="AH166" s="26"/>
      <c r="AI166" s="32">
        <f t="shared" si="15"/>
        <v>2648</v>
      </c>
      <c r="AJ166" s="45"/>
    </row>
    <row r="167" spans="1:36" ht="12" customHeight="1">
      <c r="A167" s="55"/>
      <c r="C167" s="56" t="s">
        <v>156</v>
      </c>
      <c r="D167" s="52">
        <v>13929</v>
      </c>
      <c r="E167" s="52">
        <v>11897</v>
      </c>
      <c r="F167" s="52">
        <v>257</v>
      </c>
      <c r="G167" s="52">
        <v>862</v>
      </c>
      <c r="H167" s="52">
        <v>364</v>
      </c>
      <c r="I167" s="52">
        <v>178</v>
      </c>
      <c r="J167" s="52">
        <v>92</v>
      </c>
      <c r="K167" s="52">
        <v>40</v>
      </c>
      <c r="L167" s="52">
        <v>14</v>
      </c>
      <c r="M167" s="52">
        <v>5</v>
      </c>
      <c r="N167" s="52">
        <v>70</v>
      </c>
      <c r="O167" s="52">
        <v>199</v>
      </c>
      <c r="P167" s="52">
        <v>78</v>
      </c>
      <c r="Q167" s="52">
        <v>7</v>
      </c>
      <c r="R167" s="52">
        <v>22</v>
      </c>
      <c r="S167" s="52">
        <v>6</v>
      </c>
      <c r="T167" s="52">
        <v>5</v>
      </c>
      <c r="U167" s="52">
        <v>26</v>
      </c>
      <c r="V167" s="52">
        <v>4</v>
      </c>
      <c r="W167" s="52">
        <v>15</v>
      </c>
      <c r="X167" s="52">
        <v>5</v>
      </c>
      <c r="Y167" s="52">
        <v>0</v>
      </c>
      <c r="Z167" s="52">
        <v>0</v>
      </c>
      <c r="AA167" s="52">
        <v>10</v>
      </c>
      <c r="AB167" s="52">
        <v>9</v>
      </c>
      <c r="AC167" s="52">
        <v>17</v>
      </c>
      <c r="AD167" s="52">
        <v>18</v>
      </c>
      <c r="AE167" s="52">
        <v>24</v>
      </c>
      <c r="AF167" s="52"/>
      <c r="AG167" s="52">
        <v>81</v>
      </c>
      <c r="AH167" s="26"/>
      <c r="AI167" s="32">
        <f t="shared" si="15"/>
        <v>28234</v>
      </c>
      <c r="AJ167" s="45"/>
    </row>
    <row r="168" spans="1:36" ht="12" customHeight="1">
      <c r="A168" s="55"/>
      <c r="C168" s="56" t="s">
        <v>157</v>
      </c>
      <c r="D168" s="52">
        <v>40110</v>
      </c>
      <c r="E168" s="52">
        <v>25005</v>
      </c>
      <c r="F168" s="52">
        <v>2595</v>
      </c>
      <c r="G168" s="52">
        <v>2245</v>
      </c>
      <c r="H168" s="52">
        <v>482</v>
      </c>
      <c r="I168" s="52">
        <v>5478</v>
      </c>
      <c r="J168" s="52">
        <v>241</v>
      </c>
      <c r="K168" s="52">
        <v>8862</v>
      </c>
      <c r="L168" s="52">
        <v>68</v>
      </c>
      <c r="M168" s="52">
        <v>54</v>
      </c>
      <c r="N168" s="52">
        <v>2475</v>
      </c>
      <c r="O168" s="52">
        <v>28</v>
      </c>
      <c r="P168" s="52">
        <v>49</v>
      </c>
      <c r="Q168" s="52">
        <v>6178</v>
      </c>
      <c r="R168" s="52">
        <v>160</v>
      </c>
      <c r="S168" s="52">
        <v>13</v>
      </c>
      <c r="T168" s="52">
        <v>1227</v>
      </c>
      <c r="U168" s="52">
        <v>442</v>
      </c>
      <c r="V168" s="52">
        <v>93</v>
      </c>
      <c r="W168" s="52">
        <v>327</v>
      </c>
      <c r="X168" s="52">
        <v>28</v>
      </c>
      <c r="Y168" s="52">
        <v>68</v>
      </c>
      <c r="Z168" s="52">
        <v>4</v>
      </c>
      <c r="AA168" s="52">
        <v>238</v>
      </c>
      <c r="AB168" s="52">
        <v>84</v>
      </c>
      <c r="AC168" s="52">
        <v>22</v>
      </c>
      <c r="AD168" s="52">
        <v>37</v>
      </c>
      <c r="AE168" s="52">
        <v>19</v>
      </c>
      <c r="AF168" s="52"/>
      <c r="AG168" s="52">
        <v>594</v>
      </c>
      <c r="AH168" s="26"/>
      <c r="AI168" s="32">
        <f t="shared" si="15"/>
        <v>97226</v>
      </c>
      <c r="AJ168" s="45"/>
    </row>
    <row r="169" spans="1:36" ht="12" customHeight="1">
      <c r="A169" s="55"/>
      <c r="C169" s="56" t="s">
        <v>158</v>
      </c>
      <c r="D169" s="52">
        <v>167</v>
      </c>
      <c r="E169" s="52">
        <v>306</v>
      </c>
      <c r="F169" s="52">
        <v>5</v>
      </c>
      <c r="G169" s="52">
        <v>41</v>
      </c>
      <c r="H169" s="52">
        <v>28</v>
      </c>
      <c r="I169" s="52">
        <v>16</v>
      </c>
      <c r="J169" s="52">
        <v>2</v>
      </c>
      <c r="K169" s="52">
        <v>2</v>
      </c>
      <c r="L169" s="52">
        <v>0</v>
      </c>
      <c r="M169" s="52">
        <v>0</v>
      </c>
      <c r="N169" s="52">
        <v>7</v>
      </c>
      <c r="O169" s="52">
        <v>0</v>
      </c>
      <c r="P169" s="52">
        <v>0</v>
      </c>
      <c r="Q169" s="52">
        <v>0</v>
      </c>
      <c r="R169" s="52">
        <v>1</v>
      </c>
      <c r="S169" s="52">
        <v>0</v>
      </c>
      <c r="T169" s="52">
        <v>0</v>
      </c>
      <c r="U169" s="52">
        <v>0</v>
      </c>
      <c r="V169" s="52">
        <v>0</v>
      </c>
      <c r="W169" s="52">
        <v>3</v>
      </c>
      <c r="X169" s="52">
        <v>0</v>
      </c>
      <c r="Y169" s="52">
        <v>0</v>
      </c>
      <c r="Z169" s="52">
        <v>0</v>
      </c>
      <c r="AA169" s="52">
        <v>1</v>
      </c>
      <c r="AB169" s="52">
        <v>0</v>
      </c>
      <c r="AC169" s="52">
        <v>1</v>
      </c>
      <c r="AD169" s="52">
        <v>0</v>
      </c>
      <c r="AE169" s="52">
        <v>1</v>
      </c>
      <c r="AF169" s="52"/>
      <c r="AG169" s="52">
        <v>3</v>
      </c>
      <c r="AH169" s="26"/>
      <c r="AI169" s="32">
        <f t="shared" si="15"/>
        <v>584</v>
      </c>
      <c r="AJ169" s="45"/>
    </row>
    <row r="170" spans="1:36" ht="12" customHeight="1">
      <c r="A170" s="55"/>
      <c r="C170" s="56" t="s">
        <v>159</v>
      </c>
      <c r="D170" s="52">
        <v>223</v>
      </c>
      <c r="E170" s="52">
        <v>782</v>
      </c>
      <c r="F170" s="52">
        <v>10</v>
      </c>
      <c r="G170" s="52">
        <v>37</v>
      </c>
      <c r="H170" s="52">
        <v>42</v>
      </c>
      <c r="I170" s="52">
        <v>3</v>
      </c>
      <c r="J170" s="52">
        <v>14</v>
      </c>
      <c r="K170" s="52">
        <v>1</v>
      </c>
      <c r="L170" s="52">
        <v>10</v>
      </c>
      <c r="M170" s="52">
        <v>0</v>
      </c>
      <c r="N170" s="52">
        <v>0</v>
      </c>
      <c r="O170" s="52">
        <v>1</v>
      </c>
      <c r="P170" s="52">
        <v>2</v>
      </c>
      <c r="Q170" s="52">
        <v>0</v>
      </c>
      <c r="R170" s="52">
        <v>0</v>
      </c>
      <c r="S170" s="52">
        <v>3</v>
      </c>
      <c r="T170" s="52">
        <v>0</v>
      </c>
      <c r="U170" s="52">
        <v>0</v>
      </c>
      <c r="V170" s="52">
        <v>1</v>
      </c>
      <c r="W170" s="52">
        <v>0</v>
      </c>
      <c r="X170" s="52">
        <v>5</v>
      </c>
      <c r="Y170" s="52">
        <v>0</v>
      </c>
      <c r="Z170" s="52">
        <v>0</v>
      </c>
      <c r="AA170" s="52">
        <v>0</v>
      </c>
      <c r="AB170" s="52">
        <v>0</v>
      </c>
      <c r="AC170" s="52">
        <v>1</v>
      </c>
      <c r="AD170" s="52">
        <v>3</v>
      </c>
      <c r="AE170" s="52">
        <v>25</v>
      </c>
      <c r="AF170" s="52"/>
      <c r="AG170" s="52">
        <v>1</v>
      </c>
      <c r="AH170" s="26"/>
      <c r="AI170" s="32">
        <f t="shared" si="15"/>
        <v>1164</v>
      </c>
      <c r="AJ170" s="45"/>
    </row>
    <row r="171" spans="1:36" ht="12" customHeight="1">
      <c r="A171" s="55"/>
      <c r="C171" s="56" t="s">
        <v>160</v>
      </c>
      <c r="D171" s="52">
        <v>38</v>
      </c>
      <c r="E171" s="52">
        <v>132</v>
      </c>
      <c r="F171" s="52">
        <v>0</v>
      </c>
      <c r="G171" s="52">
        <v>15</v>
      </c>
      <c r="H171" s="52">
        <v>9</v>
      </c>
      <c r="I171" s="52">
        <v>1</v>
      </c>
      <c r="J171" s="52">
        <v>7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1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1</v>
      </c>
      <c r="AD171" s="52">
        <v>0</v>
      </c>
      <c r="AE171" s="52">
        <v>0</v>
      </c>
      <c r="AF171" s="52"/>
      <c r="AG171" s="52">
        <v>2</v>
      </c>
      <c r="AH171" s="26"/>
      <c r="AI171" s="32">
        <f t="shared" si="15"/>
        <v>206</v>
      </c>
      <c r="AJ171" s="45"/>
    </row>
    <row r="172" spans="1:36" ht="12" customHeight="1">
      <c r="A172" s="55"/>
      <c r="C172" s="56" t="s">
        <v>161</v>
      </c>
      <c r="D172" s="52">
        <v>161</v>
      </c>
      <c r="E172" s="52">
        <v>776</v>
      </c>
      <c r="F172" s="52">
        <v>9</v>
      </c>
      <c r="G172" s="52">
        <v>112</v>
      </c>
      <c r="H172" s="52">
        <v>22</v>
      </c>
      <c r="I172" s="52">
        <v>0</v>
      </c>
      <c r="J172" s="52">
        <v>0</v>
      </c>
      <c r="K172" s="52">
        <v>0</v>
      </c>
      <c r="L172" s="52">
        <v>2</v>
      </c>
      <c r="M172" s="52">
        <v>0</v>
      </c>
      <c r="N172" s="52">
        <v>0</v>
      </c>
      <c r="O172" s="52">
        <v>0</v>
      </c>
      <c r="P172" s="52">
        <v>2</v>
      </c>
      <c r="Q172" s="52">
        <v>0</v>
      </c>
      <c r="R172" s="52">
        <v>0</v>
      </c>
      <c r="S172" s="52">
        <v>0</v>
      </c>
      <c r="T172" s="52">
        <v>0</v>
      </c>
      <c r="U172" s="52">
        <v>2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1</v>
      </c>
      <c r="AF172" s="52"/>
      <c r="AG172" s="52">
        <v>0</v>
      </c>
      <c r="AH172" s="26"/>
      <c r="AI172" s="32">
        <f t="shared" si="15"/>
        <v>1087</v>
      </c>
      <c r="AJ172" s="45"/>
    </row>
    <row r="173" spans="1:36" ht="12" customHeight="1">
      <c r="A173" s="55"/>
      <c r="C173" s="56" t="s">
        <v>162</v>
      </c>
      <c r="D173" s="52">
        <v>7</v>
      </c>
      <c r="E173" s="52">
        <v>10</v>
      </c>
      <c r="F173" s="52">
        <v>0</v>
      </c>
      <c r="G173" s="52">
        <v>6</v>
      </c>
      <c r="H173" s="52">
        <v>0</v>
      </c>
      <c r="I173" s="52">
        <v>0</v>
      </c>
      <c r="J173" s="52">
        <v>2</v>
      </c>
      <c r="K173" s="52">
        <v>0</v>
      </c>
      <c r="L173" s="52">
        <v>1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52">
        <v>0</v>
      </c>
      <c r="AE173" s="52">
        <v>0</v>
      </c>
      <c r="AF173" s="52"/>
      <c r="AG173" s="52">
        <v>0</v>
      </c>
      <c r="AH173" s="26"/>
      <c r="AI173" s="32">
        <f t="shared" si="15"/>
        <v>26</v>
      </c>
      <c r="AJ173" s="45"/>
    </row>
    <row r="174" spans="1:36" ht="12" customHeight="1">
      <c r="A174" s="55"/>
      <c r="C174" s="56" t="s">
        <v>163</v>
      </c>
      <c r="D174" s="52">
        <v>754</v>
      </c>
      <c r="E174" s="52">
        <v>688</v>
      </c>
      <c r="F174" s="52">
        <v>24</v>
      </c>
      <c r="G174" s="52">
        <v>70</v>
      </c>
      <c r="H174" s="52">
        <v>49</v>
      </c>
      <c r="I174" s="52">
        <v>11</v>
      </c>
      <c r="J174" s="52">
        <v>5</v>
      </c>
      <c r="K174" s="52">
        <v>3</v>
      </c>
      <c r="L174" s="52">
        <v>4</v>
      </c>
      <c r="M174" s="52">
        <v>0</v>
      </c>
      <c r="N174" s="52">
        <v>3</v>
      </c>
      <c r="O174" s="52">
        <v>1</v>
      </c>
      <c r="P174" s="52">
        <v>2</v>
      </c>
      <c r="Q174" s="52">
        <v>1</v>
      </c>
      <c r="R174" s="52">
        <v>5</v>
      </c>
      <c r="S174" s="52">
        <v>0</v>
      </c>
      <c r="T174" s="52">
        <v>1</v>
      </c>
      <c r="U174" s="52">
        <v>1</v>
      </c>
      <c r="V174" s="52">
        <v>1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1</v>
      </c>
      <c r="AC174" s="52">
        <v>6</v>
      </c>
      <c r="AD174" s="52">
        <v>0</v>
      </c>
      <c r="AE174" s="52">
        <v>2</v>
      </c>
      <c r="AF174" s="52"/>
      <c r="AG174" s="52">
        <v>11</v>
      </c>
      <c r="AH174" s="26"/>
      <c r="AI174" s="32">
        <f t="shared" si="15"/>
        <v>1643</v>
      </c>
      <c r="AJ174" s="45"/>
    </row>
    <row r="175" spans="1:36" ht="12" customHeight="1">
      <c r="A175" s="55"/>
      <c r="C175" s="56" t="s">
        <v>164</v>
      </c>
      <c r="D175" s="52">
        <v>5</v>
      </c>
      <c r="E175" s="52">
        <v>4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4</v>
      </c>
      <c r="AD175" s="52">
        <v>0</v>
      </c>
      <c r="AE175" s="52">
        <v>0</v>
      </c>
      <c r="AF175" s="52"/>
      <c r="AG175" s="52">
        <v>0</v>
      </c>
      <c r="AH175" s="26"/>
      <c r="AI175" s="32">
        <f t="shared" si="15"/>
        <v>13</v>
      </c>
      <c r="AJ175" s="45"/>
    </row>
    <row r="176" spans="1:36" ht="12" customHeight="1">
      <c r="A176" s="55"/>
      <c r="C176" s="56" t="s">
        <v>165</v>
      </c>
      <c r="D176" s="52">
        <v>1277</v>
      </c>
      <c r="E176" s="52">
        <v>750</v>
      </c>
      <c r="F176" s="52">
        <v>210</v>
      </c>
      <c r="G176" s="52">
        <v>139</v>
      </c>
      <c r="H176" s="52">
        <v>60</v>
      </c>
      <c r="I176" s="52">
        <v>51</v>
      </c>
      <c r="J176" s="52">
        <v>12</v>
      </c>
      <c r="K176" s="52">
        <v>5</v>
      </c>
      <c r="L176" s="52">
        <v>4</v>
      </c>
      <c r="M176" s="52">
        <v>1</v>
      </c>
      <c r="N176" s="52">
        <v>16</v>
      </c>
      <c r="O176" s="52">
        <v>4</v>
      </c>
      <c r="P176" s="52">
        <v>1</v>
      </c>
      <c r="Q176" s="52">
        <v>21</v>
      </c>
      <c r="R176" s="52">
        <v>11</v>
      </c>
      <c r="S176" s="52">
        <v>1</v>
      </c>
      <c r="T176" s="52">
        <v>4</v>
      </c>
      <c r="U176" s="52">
        <v>6</v>
      </c>
      <c r="V176" s="52">
        <v>5</v>
      </c>
      <c r="W176" s="52">
        <v>11</v>
      </c>
      <c r="X176" s="52">
        <v>0</v>
      </c>
      <c r="Y176" s="52">
        <v>3</v>
      </c>
      <c r="Z176" s="52">
        <v>0</v>
      </c>
      <c r="AA176" s="52">
        <v>0</v>
      </c>
      <c r="AB176" s="52">
        <v>15</v>
      </c>
      <c r="AC176" s="52">
        <v>39</v>
      </c>
      <c r="AD176" s="52">
        <v>1</v>
      </c>
      <c r="AE176" s="52">
        <v>12</v>
      </c>
      <c r="AF176" s="52"/>
      <c r="AG176" s="52">
        <v>43</v>
      </c>
      <c r="AH176" s="26"/>
      <c r="AI176" s="32">
        <f t="shared" si="15"/>
        <v>2702</v>
      </c>
      <c r="AJ176" s="45"/>
    </row>
    <row r="177" spans="1:36" ht="12" customHeight="1">
      <c r="A177" s="55"/>
      <c r="C177" s="56" t="s">
        <v>166</v>
      </c>
      <c r="D177" s="52">
        <v>3</v>
      </c>
      <c r="E177" s="52">
        <v>2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1</v>
      </c>
      <c r="L177" s="52">
        <v>0</v>
      </c>
      <c r="M177" s="52">
        <v>0</v>
      </c>
      <c r="N177" s="52">
        <v>0</v>
      </c>
      <c r="O177" s="52">
        <v>0</v>
      </c>
      <c r="P177" s="52">
        <v>1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  <c r="AC177" s="52">
        <v>0</v>
      </c>
      <c r="AD177" s="52">
        <v>0</v>
      </c>
      <c r="AE177" s="52">
        <v>0</v>
      </c>
      <c r="AF177" s="52"/>
      <c r="AG177" s="52">
        <v>0</v>
      </c>
      <c r="AH177" s="26"/>
      <c r="AI177" s="32">
        <f t="shared" si="15"/>
        <v>7</v>
      </c>
      <c r="AJ177" s="45"/>
    </row>
    <row r="178" spans="1:36" ht="12" customHeight="1">
      <c r="A178" s="55"/>
      <c r="C178" s="56" t="s">
        <v>167</v>
      </c>
      <c r="D178" s="52">
        <v>101</v>
      </c>
      <c r="E178" s="52">
        <v>38</v>
      </c>
      <c r="F178" s="52">
        <v>1</v>
      </c>
      <c r="G178" s="52">
        <v>10</v>
      </c>
      <c r="H178" s="52">
        <v>3</v>
      </c>
      <c r="I178" s="52">
        <v>0</v>
      </c>
      <c r="J178" s="52">
        <v>2</v>
      </c>
      <c r="K178" s="52">
        <v>0</v>
      </c>
      <c r="L178" s="52">
        <v>1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1</v>
      </c>
      <c r="W178" s="52">
        <v>1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1</v>
      </c>
      <c r="AD178" s="52">
        <v>0</v>
      </c>
      <c r="AE178" s="52">
        <v>0</v>
      </c>
      <c r="AF178" s="52"/>
      <c r="AG178" s="52">
        <v>0</v>
      </c>
      <c r="AH178" s="26"/>
      <c r="AI178" s="32">
        <f t="shared" si="15"/>
        <v>159</v>
      </c>
      <c r="AJ178" s="45"/>
    </row>
    <row r="179" spans="1:36" ht="12" customHeight="1">
      <c r="A179" s="55"/>
      <c r="C179" s="56" t="s">
        <v>168</v>
      </c>
      <c r="D179" s="52">
        <v>38</v>
      </c>
      <c r="E179" s="52">
        <v>50</v>
      </c>
      <c r="F179" s="52">
        <v>3</v>
      </c>
      <c r="G179" s="52">
        <v>12</v>
      </c>
      <c r="H179" s="52">
        <v>4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1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1</v>
      </c>
      <c r="AD179" s="52">
        <v>0</v>
      </c>
      <c r="AE179" s="52">
        <v>0</v>
      </c>
      <c r="AF179" s="52"/>
      <c r="AG179" s="52">
        <v>0</v>
      </c>
      <c r="AH179" s="26"/>
      <c r="AI179" s="32">
        <f t="shared" si="15"/>
        <v>109</v>
      </c>
      <c r="AJ179" s="45"/>
    </row>
    <row r="180" spans="1:36" ht="12" customHeight="1">
      <c r="A180" s="55"/>
      <c r="C180" s="56" t="s">
        <v>169</v>
      </c>
      <c r="D180" s="52">
        <v>192</v>
      </c>
      <c r="E180" s="52">
        <v>166</v>
      </c>
      <c r="F180" s="52">
        <v>6</v>
      </c>
      <c r="G180" s="52">
        <v>45</v>
      </c>
      <c r="H180" s="52">
        <v>19</v>
      </c>
      <c r="I180" s="52">
        <v>14</v>
      </c>
      <c r="J180" s="52">
        <v>5</v>
      </c>
      <c r="K180" s="52">
        <v>3</v>
      </c>
      <c r="L180" s="52">
        <v>0</v>
      </c>
      <c r="M180" s="52">
        <v>0</v>
      </c>
      <c r="N180" s="52">
        <v>4</v>
      </c>
      <c r="O180" s="52">
        <v>0</v>
      </c>
      <c r="P180" s="52">
        <v>2</v>
      </c>
      <c r="Q180" s="52">
        <v>0</v>
      </c>
      <c r="R180" s="52">
        <v>3</v>
      </c>
      <c r="S180" s="52">
        <v>0</v>
      </c>
      <c r="T180" s="52">
        <v>0</v>
      </c>
      <c r="U180" s="52">
        <v>0</v>
      </c>
      <c r="V180" s="52">
        <v>2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  <c r="AD180" s="52">
        <v>0</v>
      </c>
      <c r="AE180" s="52">
        <v>1</v>
      </c>
      <c r="AF180" s="52"/>
      <c r="AG180" s="52">
        <v>1</v>
      </c>
      <c r="AH180" s="26"/>
      <c r="AI180" s="32">
        <f t="shared" si="15"/>
        <v>463</v>
      </c>
      <c r="AJ180" s="45"/>
    </row>
    <row r="181" spans="1:36" ht="12" customHeight="1">
      <c r="A181" s="55"/>
      <c r="C181" s="56" t="s">
        <v>170</v>
      </c>
      <c r="D181" s="52">
        <v>16</v>
      </c>
      <c r="E181" s="52">
        <v>21</v>
      </c>
      <c r="F181" s="52">
        <v>1</v>
      </c>
      <c r="G181" s="52">
        <v>1</v>
      </c>
      <c r="H181" s="52">
        <v>2</v>
      </c>
      <c r="I181" s="52">
        <v>2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52">
        <v>0</v>
      </c>
      <c r="AD181" s="52">
        <v>0</v>
      </c>
      <c r="AE181" s="52">
        <v>0</v>
      </c>
      <c r="AF181" s="52"/>
      <c r="AG181" s="52">
        <v>0</v>
      </c>
      <c r="AH181" s="26"/>
      <c r="AI181" s="32">
        <f t="shared" si="15"/>
        <v>43</v>
      </c>
      <c r="AJ181" s="45"/>
    </row>
    <row r="182" spans="1:36" ht="12" customHeight="1">
      <c r="A182" s="55"/>
      <c r="C182" s="56" t="s">
        <v>171</v>
      </c>
      <c r="D182" s="52">
        <v>502</v>
      </c>
      <c r="E182" s="52">
        <v>610</v>
      </c>
      <c r="F182" s="52">
        <v>25</v>
      </c>
      <c r="G182" s="52">
        <v>67</v>
      </c>
      <c r="H182" s="52">
        <v>42</v>
      </c>
      <c r="I182" s="52">
        <v>47</v>
      </c>
      <c r="J182" s="52">
        <v>7</v>
      </c>
      <c r="K182" s="52">
        <v>18</v>
      </c>
      <c r="L182" s="52">
        <v>0</v>
      </c>
      <c r="M182" s="52">
        <v>0</v>
      </c>
      <c r="N182" s="52">
        <v>3</v>
      </c>
      <c r="O182" s="52">
        <v>1</v>
      </c>
      <c r="P182" s="52">
        <v>0</v>
      </c>
      <c r="Q182" s="52">
        <v>0</v>
      </c>
      <c r="R182" s="52">
        <v>1</v>
      </c>
      <c r="S182" s="52">
        <v>3</v>
      </c>
      <c r="T182" s="52">
        <v>1</v>
      </c>
      <c r="U182" s="52">
        <v>2</v>
      </c>
      <c r="V182" s="52">
        <v>5</v>
      </c>
      <c r="W182" s="52">
        <v>3</v>
      </c>
      <c r="X182" s="52">
        <v>0</v>
      </c>
      <c r="Y182" s="52">
        <v>0</v>
      </c>
      <c r="Z182" s="52">
        <v>0</v>
      </c>
      <c r="AA182" s="52">
        <v>0</v>
      </c>
      <c r="AB182" s="52">
        <v>4</v>
      </c>
      <c r="AC182" s="52">
        <v>1</v>
      </c>
      <c r="AD182" s="52">
        <v>0</v>
      </c>
      <c r="AE182" s="52">
        <v>5</v>
      </c>
      <c r="AF182" s="52"/>
      <c r="AG182" s="52">
        <v>11</v>
      </c>
      <c r="AH182" s="26"/>
      <c r="AI182" s="32">
        <f t="shared" si="15"/>
        <v>1358</v>
      </c>
      <c r="AJ182" s="45"/>
    </row>
    <row r="183" spans="1:36" ht="12" customHeight="1">
      <c r="A183" s="55"/>
      <c r="C183" s="56" t="s">
        <v>172</v>
      </c>
      <c r="D183" s="52">
        <v>41</v>
      </c>
      <c r="E183" s="52">
        <v>48</v>
      </c>
      <c r="F183" s="52">
        <v>3</v>
      </c>
      <c r="G183" s="52">
        <v>2</v>
      </c>
      <c r="H183" s="52">
        <v>5</v>
      </c>
      <c r="I183" s="52">
        <v>4</v>
      </c>
      <c r="J183" s="52">
        <v>2</v>
      </c>
      <c r="K183" s="52">
        <v>0</v>
      </c>
      <c r="L183" s="52">
        <v>1</v>
      </c>
      <c r="M183" s="52">
        <v>0</v>
      </c>
      <c r="N183" s="52">
        <v>1</v>
      </c>
      <c r="O183" s="52">
        <v>0</v>
      </c>
      <c r="P183" s="52">
        <v>1</v>
      </c>
      <c r="Q183" s="52">
        <v>0</v>
      </c>
      <c r="R183" s="52">
        <v>0</v>
      </c>
      <c r="S183" s="52">
        <v>1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2</v>
      </c>
      <c r="AB183" s="52">
        <v>2</v>
      </c>
      <c r="AC183" s="52">
        <v>0</v>
      </c>
      <c r="AD183" s="52">
        <v>0</v>
      </c>
      <c r="AE183" s="52">
        <v>0</v>
      </c>
      <c r="AF183" s="52"/>
      <c r="AG183" s="52">
        <v>0</v>
      </c>
      <c r="AH183" s="26"/>
      <c r="AI183" s="32">
        <f t="shared" si="15"/>
        <v>113</v>
      </c>
      <c r="AJ183" s="45"/>
    </row>
    <row r="184" spans="1:36" ht="12" customHeight="1">
      <c r="A184" s="55"/>
      <c r="C184" s="56" t="s">
        <v>173</v>
      </c>
      <c r="D184" s="52">
        <v>25</v>
      </c>
      <c r="E184" s="52">
        <v>106</v>
      </c>
      <c r="F184" s="52">
        <v>2</v>
      </c>
      <c r="G184" s="52">
        <v>4</v>
      </c>
      <c r="H184" s="52">
        <v>3</v>
      </c>
      <c r="I184" s="52">
        <v>0</v>
      </c>
      <c r="J184" s="52">
        <v>1</v>
      </c>
      <c r="K184" s="52">
        <v>3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1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52">
        <v>0</v>
      </c>
      <c r="AF184" s="52"/>
      <c r="AG184" s="52">
        <v>2</v>
      </c>
      <c r="AH184" s="26"/>
      <c r="AI184" s="32">
        <f t="shared" si="15"/>
        <v>147</v>
      </c>
      <c r="AJ184" s="45"/>
    </row>
    <row r="185" spans="1:36" ht="12" customHeight="1">
      <c r="A185" s="55"/>
      <c r="C185" s="56" t="s">
        <v>174</v>
      </c>
      <c r="D185" s="52">
        <v>1171</v>
      </c>
      <c r="E185" s="52">
        <v>826</v>
      </c>
      <c r="F185" s="52">
        <v>196</v>
      </c>
      <c r="G185" s="52">
        <v>239</v>
      </c>
      <c r="H185" s="52">
        <v>60</v>
      </c>
      <c r="I185" s="52">
        <v>75</v>
      </c>
      <c r="J185" s="52">
        <v>28</v>
      </c>
      <c r="K185" s="52">
        <v>8</v>
      </c>
      <c r="L185" s="52">
        <v>3</v>
      </c>
      <c r="M185" s="52">
        <v>2</v>
      </c>
      <c r="N185" s="52">
        <v>32</v>
      </c>
      <c r="O185" s="52">
        <v>4</v>
      </c>
      <c r="P185" s="52">
        <v>14</v>
      </c>
      <c r="Q185" s="52">
        <v>9</v>
      </c>
      <c r="R185" s="52">
        <v>8</v>
      </c>
      <c r="S185" s="52">
        <v>2</v>
      </c>
      <c r="T185" s="52">
        <v>0</v>
      </c>
      <c r="U185" s="52">
        <v>7</v>
      </c>
      <c r="V185" s="52">
        <v>13</v>
      </c>
      <c r="W185" s="52">
        <v>6</v>
      </c>
      <c r="X185" s="52">
        <v>1</v>
      </c>
      <c r="Y185" s="52">
        <v>1</v>
      </c>
      <c r="Z185" s="52">
        <v>0</v>
      </c>
      <c r="AA185" s="52">
        <v>0</v>
      </c>
      <c r="AB185" s="52">
        <v>12</v>
      </c>
      <c r="AC185" s="52">
        <v>12</v>
      </c>
      <c r="AD185" s="52">
        <v>0</v>
      </c>
      <c r="AE185" s="52">
        <v>14</v>
      </c>
      <c r="AF185" s="52"/>
      <c r="AG185" s="52">
        <v>72</v>
      </c>
      <c r="AH185" s="26"/>
      <c r="AI185" s="32">
        <f t="shared" si="15"/>
        <v>2815</v>
      </c>
      <c r="AJ185" s="45"/>
    </row>
    <row r="186" spans="1:36" ht="12" customHeight="1">
      <c r="A186" s="55"/>
      <c r="C186" s="56" t="s">
        <v>175</v>
      </c>
      <c r="D186" s="52">
        <v>249</v>
      </c>
      <c r="E186" s="52">
        <v>203</v>
      </c>
      <c r="F186" s="52">
        <v>12</v>
      </c>
      <c r="G186" s="52">
        <v>20</v>
      </c>
      <c r="H186" s="52">
        <v>21</v>
      </c>
      <c r="I186" s="52">
        <v>2</v>
      </c>
      <c r="J186" s="52">
        <v>0</v>
      </c>
      <c r="K186" s="52">
        <v>2</v>
      </c>
      <c r="L186" s="52">
        <v>0</v>
      </c>
      <c r="M186" s="52">
        <v>0</v>
      </c>
      <c r="N186" s="52">
        <v>1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1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7</v>
      </c>
      <c r="AB186" s="52">
        <v>0</v>
      </c>
      <c r="AC186" s="52">
        <v>1</v>
      </c>
      <c r="AD186" s="52">
        <v>0</v>
      </c>
      <c r="AE186" s="52">
        <v>0</v>
      </c>
      <c r="AF186" s="52"/>
      <c r="AG186" s="52">
        <v>0</v>
      </c>
      <c r="AH186" s="26"/>
      <c r="AI186" s="32">
        <f t="shared" si="15"/>
        <v>519</v>
      </c>
      <c r="AJ186" s="45"/>
    </row>
    <row r="187" spans="1:36" ht="12" customHeight="1">
      <c r="A187" s="55"/>
      <c r="C187" s="56" t="s">
        <v>176</v>
      </c>
      <c r="D187" s="52">
        <v>170</v>
      </c>
      <c r="E187" s="52">
        <v>176</v>
      </c>
      <c r="F187" s="52">
        <v>9</v>
      </c>
      <c r="G187" s="52">
        <v>33</v>
      </c>
      <c r="H187" s="52">
        <v>14</v>
      </c>
      <c r="I187" s="52">
        <v>4</v>
      </c>
      <c r="J187" s="52">
        <v>2</v>
      </c>
      <c r="K187" s="52">
        <v>3</v>
      </c>
      <c r="L187" s="52">
        <v>1</v>
      </c>
      <c r="M187" s="52">
        <v>0</v>
      </c>
      <c r="N187" s="52">
        <v>2</v>
      </c>
      <c r="O187" s="52">
        <v>1</v>
      </c>
      <c r="P187" s="52">
        <v>1</v>
      </c>
      <c r="Q187" s="52">
        <v>1</v>
      </c>
      <c r="R187" s="52">
        <v>0</v>
      </c>
      <c r="S187" s="52">
        <v>0</v>
      </c>
      <c r="T187" s="52">
        <v>1</v>
      </c>
      <c r="U187" s="52">
        <v>2</v>
      </c>
      <c r="V187" s="52">
        <v>5</v>
      </c>
      <c r="W187" s="52">
        <v>1</v>
      </c>
      <c r="X187" s="52">
        <v>0</v>
      </c>
      <c r="Y187" s="52">
        <v>0</v>
      </c>
      <c r="Z187" s="52">
        <v>0</v>
      </c>
      <c r="AA187" s="52">
        <v>0</v>
      </c>
      <c r="AB187" s="52">
        <v>1</v>
      </c>
      <c r="AC187" s="52">
        <v>9</v>
      </c>
      <c r="AD187" s="52">
        <v>0</v>
      </c>
      <c r="AE187" s="52">
        <v>0</v>
      </c>
      <c r="AF187" s="52"/>
      <c r="AG187" s="52">
        <v>6</v>
      </c>
      <c r="AH187" s="26"/>
      <c r="AI187" s="32">
        <f t="shared" si="15"/>
        <v>442</v>
      </c>
      <c r="AJ187" s="45"/>
    </row>
    <row r="188" spans="1:36" ht="12" customHeight="1">
      <c r="A188" s="55"/>
      <c r="C188" s="56" t="s">
        <v>177</v>
      </c>
      <c r="D188" s="52">
        <v>972</v>
      </c>
      <c r="E188" s="52">
        <v>725</v>
      </c>
      <c r="F188" s="52">
        <v>42</v>
      </c>
      <c r="G188" s="52">
        <v>139</v>
      </c>
      <c r="H188" s="52">
        <v>61</v>
      </c>
      <c r="I188" s="52">
        <v>43</v>
      </c>
      <c r="J188" s="52">
        <v>38</v>
      </c>
      <c r="K188" s="52">
        <v>15</v>
      </c>
      <c r="L188" s="52">
        <v>2</v>
      </c>
      <c r="M188" s="52">
        <v>1</v>
      </c>
      <c r="N188" s="52">
        <v>22</v>
      </c>
      <c r="O188" s="52">
        <v>7</v>
      </c>
      <c r="P188" s="52">
        <v>5</v>
      </c>
      <c r="Q188" s="52">
        <v>5</v>
      </c>
      <c r="R188" s="52">
        <v>5</v>
      </c>
      <c r="S188" s="52">
        <v>3</v>
      </c>
      <c r="T188" s="52">
        <v>7</v>
      </c>
      <c r="U188" s="52">
        <v>7</v>
      </c>
      <c r="V188" s="52">
        <v>12</v>
      </c>
      <c r="W188" s="52">
        <v>9</v>
      </c>
      <c r="X188" s="52">
        <v>9</v>
      </c>
      <c r="Y188" s="52">
        <v>0</v>
      </c>
      <c r="Z188" s="52">
        <v>1</v>
      </c>
      <c r="AA188" s="52">
        <v>1</v>
      </c>
      <c r="AB188" s="52">
        <v>19</v>
      </c>
      <c r="AC188" s="52">
        <v>7</v>
      </c>
      <c r="AD188" s="52">
        <v>2</v>
      </c>
      <c r="AE188" s="52">
        <v>4</v>
      </c>
      <c r="AF188" s="52"/>
      <c r="AG188" s="52">
        <v>23</v>
      </c>
      <c r="AH188" s="26"/>
      <c r="AI188" s="32">
        <f t="shared" si="15"/>
        <v>2186</v>
      </c>
      <c r="AJ188" s="45"/>
    </row>
    <row r="189" spans="1:36" ht="12" customHeight="1">
      <c r="A189" s="55"/>
      <c r="C189" s="70" t="s">
        <v>178</v>
      </c>
      <c r="D189" s="52">
        <v>3278</v>
      </c>
      <c r="E189" s="52">
        <v>1899</v>
      </c>
      <c r="F189" s="52">
        <v>644</v>
      </c>
      <c r="G189" s="52">
        <v>328</v>
      </c>
      <c r="H189" s="52">
        <v>126</v>
      </c>
      <c r="I189" s="52">
        <v>214</v>
      </c>
      <c r="J189" s="52">
        <v>19</v>
      </c>
      <c r="K189" s="52">
        <v>387</v>
      </c>
      <c r="L189" s="52">
        <v>27</v>
      </c>
      <c r="M189" s="52">
        <v>6</v>
      </c>
      <c r="N189" s="52">
        <v>56</v>
      </c>
      <c r="O189" s="52">
        <v>13</v>
      </c>
      <c r="P189" s="52">
        <v>13</v>
      </c>
      <c r="Q189" s="52">
        <v>16</v>
      </c>
      <c r="R189" s="52">
        <v>23</v>
      </c>
      <c r="S189" s="52">
        <v>1</v>
      </c>
      <c r="T189" s="52">
        <v>14</v>
      </c>
      <c r="U189" s="52">
        <v>67</v>
      </c>
      <c r="V189" s="52">
        <v>3</v>
      </c>
      <c r="W189" s="52">
        <v>25</v>
      </c>
      <c r="X189" s="52">
        <v>9</v>
      </c>
      <c r="Y189" s="52">
        <v>10</v>
      </c>
      <c r="Z189" s="52">
        <v>0</v>
      </c>
      <c r="AA189" s="52">
        <v>2</v>
      </c>
      <c r="AB189" s="52">
        <v>2</v>
      </c>
      <c r="AC189" s="52">
        <v>57</v>
      </c>
      <c r="AD189" s="52">
        <v>6</v>
      </c>
      <c r="AE189" s="52">
        <v>10</v>
      </c>
      <c r="AF189" s="52"/>
      <c r="AG189" s="52">
        <v>27</v>
      </c>
      <c r="AH189" s="26"/>
      <c r="AI189" s="32">
        <f t="shared" si="15"/>
        <v>7282</v>
      </c>
      <c r="AJ189" s="45"/>
    </row>
    <row r="190" spans="1:36" ht="12" customHeight="1">
      <c r="A190" s="55"/>
      <c r="C190" s="56" t="s">
        <v>179</v>
      </c>
      <c r="D190" s="52">
        <v>19</v>
      </c>
      <c r="E190" s="52">
        <v>48</v>
      </c>
      <c r="F190" s="52">
        <v>27</v>
      </c>
      <c r="G190" s="52">
        <v>4</v>
      </c>
      <c r="H190" s="52">
        <v>1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3</v>
      </c>
      <c r="AC190" s="52">
        <v>0</v>
      </c>
      <c r="AD190" s="52">
        <v>0</v>
      </c>
      <c r="AE190" s="52">
        <v>0</v>
      </c>
      <c r="AF190" s="52"/>
      <c r="AG190" s="52">
        <v>0</v>
      </c>
      <c r="AH190" s="26"/>
      <c r="AI190" s="32">
        <f t="shared" si="15"/>
        <v>102</v>
      </c>
      <c r="AJ190" s="45"/>
    </row>
    <row r="191" spans="1:36" ht="12" customHeight="1">
      <c r="A191" s="55"/>
      <c r="C191" s="56" t="s">
        <v>180</v>
      </c>
      <c r="D191" s="52">
        <v>1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52">
        <v>0</v>
      </c>
      <c r="AE191" s="52">
        <v>0</v>
      </c>
      <c r="AF191" s="52"/>
      <c r="AG191" s="52">
        <v>0</v>
      </c>
      <c r="AH191" s="26"/>
      <c r="AI191" s="32">
        <f t="shared" si="15"/>
        <v>1</v>
      </c>
      <c r="AJ191" s="45"/>
    </row>
    <row r="192" spans="1:36" ht="12" customHeight="1">
      <c r="A192" s="55"/>
      <c r="C192" s="56" t="s">
        <v>181</v>
      </c>
      <c r="D192" s="52">
        <v>9</v>
      </c>
      <c r="E192" s="52">
        <v>30</v>
      </c>
      <c r="F192" s="52">
        <v>2</v>
      </c>
      <c r="G192" s="52">
        <v>0</v>
      </c>
      <c r="H192" s="52">
        <v>5</v>
      </c>
      <c r="I192" s="52">
        <v>1</v>
      </c>
      <c r="J192" s="52">
        <v>0</v>
      </c>
      <c r="K192" s="52">
        <v>0</v>
      </c>
      <c r="L192" s="52">
        <v>1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2</v>
      </c>
      <c r="AF192" s="52"/>
      <c r="AG192" s="52">
        <v>0</v>
      </c>
      <c r="AH192" s="26"/>
      <c r="AI192" s="32">
        <f t="shared" si="15"/>
        <v>50</v>
      </c>
      <c r="AJ192" s="45"/>
    </row>
    <row r="193" spans="1:36" ht="12" customHeight="1">
      <c r="A193" s="55"/>
      <c r="C193" s="56" t="s">
        <v>182</v>
      </c>
      <c r="D193" s="52">
        <v>2424</v>
      </c>
      <c r="E193" s="52">
        <v>2259</v>
      </c>
      <c r="F193" s="52">
        <v>73</v>
      </c>
      <c r="G193" s="52">
        <v>172</v>
      </c>
      <c r="H193" s="52">
        <v>66</v>
      </c>
      <c r="I193" s="52">
        <v>135</v>
      </c>
      <c r="J193" s="52">
        <v>18</v>
      </c>
      <c r="K193" s="52">
        <v>21</v>
      </c>
      <c r="L193" s="52">
        <v>2</v>
      </c>
      <c r="M193" s="52">
        <v>0</v>
      </c>
      <c r="N193" s="52">
        <v>14</v>
      </c>
      <c r="O193" s="52">
        <v>1</v>
      </c>
      <c r="P193" s="52">
        <v>9</v>
      </c>
      <c r="Q193" s="52">
        <v>2</v>
      </c>
      <c r="R193" s="52">
        <v>10</v>
      </c>
      <c r="S193" s="52">
        <v>0</v>
      </c>
      <c r="T193" s="52">
        <v>17</v>
      </c>
      <c r="U193" s="52">
        <v>17</v>
      </c>
      <c r="V193" s="52">
        <v>4</v>
      </c>
      <c r="W193" s="52">
        <v>10</v>
      </c>
      <c r="X193" s="52">
        <v>3</v>
      </c>
      <c r="Y193" s="52">
        <v>2</v>
      </c>
      <c r="Z193" s="52">
        <v>0</v>
      </c>
      <c r="AA193" s="52">
        <v>4</v>
      </c>
      <c r="AB193" s="52">
        <v>1</v>
      </c>
      <c r="AC193" s="52">
        <v>0</v>
      </c>
      <c r="AD193" s="52">
        <v>0</v>
      </c>
      <c r="AE193" s="52">
        <v>3</v>
      </c>
      <c r="AF193" s="52"/>
      <c r="AG193" s="52">
        <v>15</v>
      </c>
      <c r="AH193" s="26"/>
      <c r="AI193" s="32">
        <f t="shared" si="15"/>
        <v>5282</v>
      </c>
      <c r="AJ193" s="45"/>
    </row>
    <row r="194" spans="1:36" ht="12" customHeight="1">
      <c r="A194" s="55"/>
      <c r="C194" s="56" t="s">
        <v>183</v>
      </c>
      <c r="D194" s="52">
        <v>83</v>
      </c>
      <c r="E194" s="52">
        <v>336</v>
      </c>
      <c r="F194" s="52">
        <v>0</v>
      </c>
      <c r="G194" s="52">
        <v>15</v>
      </c>
      <c r="H194" s="52">
        <v>22</v>
      </c>
      <c r="I194" s="52">
        <v>19</v>
      </c>
      <c r="J194" s="52">
        <v>2</v>
      </c>
      <c r="K194" s="52">
        <v>0</v>
      </c>
      <c r="L194" s="52">
        <v>3</v>
      </c>
      <c r="M194" s="52">
        <v>0</v>
      </c>
      <c r="N194" s="52">
        <v>2</v>
      </c>
      <c r="O194" s="52">
        <v>1</v>
      </c>
      <c r="P194" s="52">
        <v>1</v>
      </c>
      <c r="Q194" s="52">
        <v>0</v>
      </c>
      <c r="R194" s="52">
        <v>0</v>
      </c>
      <c r="S194" s="52">
        <v>2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1</v>
      </c>
      <c r="AC194" s="52">
        <v>0</v>
      </c>
      <c r="AD194" s="52">
        <v>0</v>
      </c>
      <c r="AE194" s="52">
        <v>1</v>
      </c>
      <c r="AF194" s="52"/>
      <c r="AG194" s="52">
        <v>1</v>
      </c>
      <c r="AH194" s="26"/>
      <c r="AI194" s="32">
        <f t="shared" si="15"/>
        <v>489</v>
      </c>
      <c r="AJ194" s="45"/>
    </row>
    <row r="195" spans="1:36" ht="12" customHeight="1">
      <c r="A195" s="55"/>
      <c r="C195" s="56" t="s">
        <v>184</v>
      </c>
      <c r="D195" s="52">
        <v>531</v>
      </c>
      <c r="E195" s="52">
        <v>562</v>
      </c>
      <c r="F195" s="52">
        <v>16</v>
      </c>
      <c r="G195" s="52">
        <v>127</v>
      </c>
      <c r="H195" s="52">
        <v>33</v>
      </c>
      <c r="I195" s="52">
        <v>4</v>
      </c>
      <c r="J195" s="52">
        <v>3</v>
      </c>
      <c r="K195" s="52">
        <v>5</v>
      </c>
      <c r="L195" s="52">
        <v>4</v>
      </c>
      <c r="M195" s="52">
        <v>1</v>
      </c>
      <c r="N195" s="52">
        <v>0</v>
      </c>
      <c r="O195" s="52">
        <v>2</v>
      </c>
      <c r="P195" s="52">
        <v>4</v>
      </c>
      <c r="Q195" s="52">
        <v>0</v>
      </c>
      <c r="R195" s="52">
        <v>7</v>
      </c>
      <c r="S195" s="52">
        <v>3</v>
      </c>
      <c r="T195" s="52">
        <v>5</v>
      </c>
      <c r="U195" s="52">
        <v>2</v>
      </c>
      <c r="V195" s="52">
        <v>0</v>
      </c>
      <c r="W195" s="52">
        <v>1</v>
      </c>
      <c r="X195" s="52">
        <v>6</v>
      </c>
      <c r="Y195" s="52">
        <v>0</v>
      </c>
      <c r="Z195" s="52">
        <v>0</v>
      </c>
      <c r="AA195" s="52">
        <v>0</v>
      </c>
      <c r="AB195" s="52">
        <v>2</v>
      </c>
      <c r="AC195" s="52">
        <v>4</v>
      </c>
      <c r="AD195" s="52">
        <v>0</v>
      </c>
      <c r="AE195" s="52">
        <v>0</v>
      </c>
      <c r="AF195" s="52"/>
      <c r="AG195" s="52">
        <v>1</v>
      </c>
      <c r="AH195" s="26"/>
      <c r="AI195" s="32">
        <f t="shared" si="15"/>
        <v>1323</v>
      </c>
      <c r="AJ195" s="45"/>
    </row>
    <row r="196" spans="1:36" ht="12" customHeight="1">
      <c r="A196" s="55"/>
      <c r="C196" s="56" t="s">
        <v>185</v>
      </c>
      <c r="D196" s="52">
        <v>27</v>
      </c>
      <c r="E196" s="52">
        <v>28</v>
      </c>
      <c r="F196" s="52">
        <v>0</v>
      </c>
      <c r="G196" s="52">
        <v>0</v>
      </c>
      <c r="H196" s="52">
        <v>1</v>
      </c>
      <c r="I196" s="52">
        <v>1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1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/>
      <c r="AG196" s="52">
        <v>0</v>
      </c>
      <c r="AH196" s="26"/>
      <c r="AI196" s="32">
        <f t="shared" si="15"/>
        <v>58</v>
      </c>
      <c r="AJ196" s="45"/>
    </row>
    <row r="197" spans="1:36" ht="6" customHeight="1">
      <c r="A197" s="55"/>
      <c r="C197" s="5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76"/>
      <c r="AJ197" s="45"/>
    </row>
    <row r="198" spans="1:36" ht="12" customHeight="1">
      <c r="A198" s="43"/>
      <c r="C198" s="44" t="s">
        <v>186</v>
      </c>
      <c r="D198" s="31">
        <f>SUM(D199:D220)</f>
        <v>22713</v>
      </c>
      <c r="E198" s="31">
        <f aca="true" t="shared" si="16" ref="E198:AG198">SUM(E199:E220)</f>
        <v>33967</v>
      </c>
      <c r="F198" s="31">
        <f t="shared" si="16"/>
        <v>1399</v>
      </c>
      <c r="G198" s="31">
        <f t="shared" si="16"/>
        <v>9282</v>
      </c>
      <c r="H198" s="31">
        <f t="shared" si="16"/>
        <v>3014</v>
      </c>
      <c r="I198" s="31">
        <f t="shared" si="16"/>
        <v>532</v>
      </c>
      <c r="J198" s="31">
        <f t="shared" si="16"/>
        <v>280</v>
      </c>
      <c r="K198" s="31">
        <f t="shared" si="16"/>
        <v>273</v>
      </c>
      <c r="L198" s="31">
        <f t="shared" si="16"/>
        <v>228</v>
      </c>
      <c r="M198" s="31">
        <f t="shared" si="16"/>
        <v>22</v>
      </c>
      <c r="N198" s="31">
        <f t="shared" si="16"/>
        <v>150</v>
      </c>
      <c r="O198" s="31">
        <f t="shared" si="16"/>
        <v>57</v>
      </c>
      <c r="P198" s="31">
        <f t="shared" si="16"/>
        <v>285</v>
      </c>
      <c r="Q198" s="31">
        <f t="shared" si="16"/>
        <v>87</v>
      </c>
      <c r="R198" s="31">
        <f t="shared" si="16"/>
        <v>177</v>
      </c>
      <c r="S198" s="31">
        <f t="shared" si="16"/>
        <v>62</v>
      </c>
      <c r="T198" s="31">
        <f t="shared" si="16"/>
        <v>90</v>
      </c>
      <c r="U198" s="31">
        <f t="shared" si="16"/>
        <v>251</v>
      </c>
      <c r="V198" s="31">
        <f t="shared" si="16"/>
        <v>74</v>
      </c>
      <c r="W198" s="31">
        <f t="shared" si="16"/>
        <v>51</v>
      </c>
      <c r="X198" s="31">
        <f t="shared" si="16"/>
        <v>74</v>
      </c>
      <c r="Y198" s="31">
        <f t="shared" si="16"/>
        <v>7</v>
      </c>
      <c r="Z198" s="31">
        <f t="shared" si="16"/>
        <v>1</v>
      </c>
      <c r="AA198" s="31">
        <f t="shared" si="16"/>
        <v>44</v>
      </c>
      <c r="AB198" s="31">
        <f t="shared" si="16"/>
        <v>61</v>
      </c>
      <c r="AC198" s="31">
        <f t="shared" si="16"/>
        <v>15</v>
      </c>
      <c r="AD198" s="31">
        <f t="shared" si="16"/>
        <v>106</v>
      </c>
      <c r="AE198" s="31">
        <f t="shared" si="16"/>
        <v>134</v>
      </c>
      <c r="AF198" s="31"/>
      <c r="AG198" s="31">
        <f t="shared" si="16"/>
        <v>358</v>
      </c>
      <c r="AH198" s="31"/>
      <c r="AI198" s="32">
        <f>SUM(D198:AH198)</f>
        <v>73794</v>
      </c>
      <c r="AJ198" s="45"/>
    </row>
    <row r="199" spans="1:36" ht="12" customHeight="1">
      <c r="A199" s="55"/>
      <c r="C199" s="56" t="s">
        <v>187</v>
      </c>
      <c r="D199" s="52">
        <v>19112</v>
      </c>
      <c r="E199" s="52">
        <v>30004</v>
      </c>
      <c r="F199" s="52">
        <v>1143</v>
      </c>
      <c r="G199" s="52">
        <v>7999</v>
      </c>
      <c r="H199" s="52">
        <v>2396</v>
      </c>
      <c r="I199" s="52">
        <v>422</v>
      </c>
      <c r="J199" s="52">
        <v>254</v>
      </c>
      <c r="K199" s="52">
        <v>224</v>
      </c>
      <c r="L199" s="52">
        <v>176</v>
      </c>
      <c r="M199" s="52">
        <v>19</v>
      </c>
      <c r="N199" s="52">
        <v>119</v>
      </c>
      <c r="O199" s="52">
        <v>47</v>
      </c>
      <c r="P199" s="52">
        <v>238</v>
      </c>
      <c r="Q199" s="52">
        <v>81</v>
      </c>
      <c r="R199" s="52">
        <v>151</v>
      </c>
      <c r="S199" s="52">
        <v>50</v>
      </c>
      <c r="T199" s="52">
        <v>79</v>
      </c>
      <c r="U199" s="52">
        <v>184</v>
      </c>
      <c r="V199" s="52">
        <v>66</v>
      </c>
      <c r="W199" s="52">
        <v>40</v>
      </c>
      <c r="X199" s="52">
        <v>52</v>
      </c>
      <c r="Y199" s="52">
        <v>7</v>
      </c>
      <c r="Z199" s="52">
        <v>1</v>
      </c>
      <c r="AA199" s="52">
        <v>37</v>
      </c>
      <c r="AB199" s="52">
        <v>52</v>
      </c>
      <c r="AC199" s="52">
        <v>13</v>
      </c>
      <c r="AD199" s="52">
        <v>56</v>
      </c>
      <c r="AE199" s="52">
        <v>90</v>
      </c>
      <c r="AF199" s="52"/>
      <c r="AG199" s="52">
        <v>286</v>
      </c>
      <c r="AH199" s="26"/>
      <c r="AI199" s="32">
        <f aca="true" t="shared" si="17" ref="AI199:AI219">SUM(D199:AH199)</f>
        <v>63398</v>
      </c>
      <c r="AJ199" s="45"/>
    </row>
    <row r="200" spans="1:36" ht="12" customHeight="1">
      <c r="A200" s="55"/>
      <c r="C200" s="56" t="s">
        <v>188</v>
      </c>
      <c r="D200" s="52">
        <v>7</v>
      </c>
      <c r="E200" s="52">
        <v>3</v>
      </c>
      <c r="F200" s="52">
        <v>0</v>
      </c>
      <c r="G200" s="52">
        <v>1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/>
      <c r="AG200" s="52">
        <v>0</v>
      </c>
      <c r="AH200" s="26"/>
      <c r="AI200" s="32">
        <f t="shared" si="17"/>
        <v>11</v>
      </c>
      <c r="AJ200" s="45"/>
    </row>
    <row r="201" spans="1:36" ht="12" customHeight="1">
      <c r="A201" s="55"/>
      <c r="C201" s="56" t="s">
        <v>189</v>
      </c>
      <c r="D201" s="52">
        <v>2</v>
      </c>
      <c r="E201" s="52">
        <v>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  <c r="AC201" s="52">
        <v>0</v>
      </c>
      <c r="AD201" s="52">
        <v>0</v>
      </c>
      <c r="AE201" s="52">
        <v>0</v>
      </c>
      <c r="AF201" s="52"/>
      <c r="AG201" s="52">
        <v>0</v>
      </c>
      <c r="AH201" s="26"/>
      <c r="AI201" s="32">
        <f t="shared" si="17"/>
        <v>4</v>
      </c>
      <c r="AJ201" s="45"/>
    </row>
    <row r="202" spans="1:36" ht="12" customHeight="1">
      <c r="A202" s="55"/>
      <c r="C202" s="56" t="s">
        <v>190</v>
      </c>
      <c r="D202" s="52">
        <v>26</v>
      </c>
      <c r="E202" s="52">
        <v>53</v>
      </c>
      <c r="F202" s="52">
        <v>4</v>
      </c>
      <c r="G202" s="52">
        <v>36</v>
      </c>
      <c r="H202" s="52">
        <v>18</v>
      </c>
      <c r="I202" s="52">
        <v>4</v>
      </c>
      <c r="J202" s="52">
        <v>0</v>
      </c>
      <c r="K202" s="52">
        <v>0</v>
      </c>
      <c r="L202" s="52">
        <v>4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1</v>
      </c>
      <c r="Y202" s="52">
        <v>0</v>
      </c>
      <c r="Z202" s="52">
        <v>0</v>
      </c>
      <c r="AA202" s="52">
        <v>0</v>
      </c>
      <c r="AB202" s="52">
        <v>0</v>
      </c>
      <c r="AC202" s="52">
        <v>0</v>
      </c>
      <c r="AD202" s="52">
        <v>0</v>
      </c>
      <c r="AE202" s="52">
        <v>0</v>
      </c>
      <c r="AF202" s="52"/>
      <c r="AG202" s="52">
        <v>1</v>
      </c>
      <c r="AH202" s="26"/>
      <c r="AI202" s="32">
        <f t="shared" si="17"/>
        <v>147</v>
      </c>
      <c r="AJ202" s="45"/>
    </row>
    <row r="203" spans="1:36" ht="12" customHeight="1">
      <c r="A203" s="55"/>
      <c r="C203" s="56" t="s">
        <v>191</v>
      </c>
      <c r="D203" s="52">
        <v>0</v>
      </c>
      <c r="E203" s="52">
        <v>0</v>
      </c>
      <c r="F203" s="52">
        <v>0</v>
      </c>
      <c r="G203" s="52">
        <v>1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  <c r="Z203" s="52">
        <v>0</v>
      </c>
      <c r="AA203" s="52">
        <v>0</v>
      </c>
      <c r="AB203" s="52">
        <v>0</v>
      </c>
      <c r="AC203" s="52">
        <v>0</v>
      </c>
      <c r="AD203" s="52">
        <v>0</v>
      </c>
      <c r="AE203" s="52">
        <v>0</v>
      </c>
      <c r="AF203" s="52"/>
      <c r="AG203" s="52">
        <v>1</v>
      </c>
      <c r="AH203" s="26"/>
      <c r="AI203" s="32">
        <f t="shared" si="17"/>
        <v>2</v>
      </c>
      <c r="AJ203" s="45"/>
    </row>
    <row r="204" spans="1:36" ht="12" customHeight="1">
      <c r="A204" s="55"/>
      <c r="C204" s="56" t="s">
        <v>192</v>
      </c>
      <c r="D204" s="52">
        <v>7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1</v>
      </c>
      <c r="Y204" s="52">
        <v>0</v>
      </c>
      <c r="Z204" s="52">
        <v>0</v>
      </c>
      <c r="AA204" s="52">
        <v>0</v>
      </c>
      <c r="AB204" s="52">
        <v>0</v>
      </c>
      <c r="AC204" s="52">
        <v>0</v>
      </c>
      <c r="AD204" s="52">
        <v>0</v>
      </c>
      <c r="AE204" s="52">
        <v>0</v>
      </c>
      <c r="AF204" s="52"/>
      <c r="AG204" s="52">
        <v>0</v>
      </c>
      <c r="AH204" s="26"/>
      <c r="AI204" s="32">
        <f t="shared" si="17"/>
        <v>8</v>
      </c>
      <c r="AJ204" s="45"/>
    </row>
    <row r="205" spans="1:36" ht="12" customHeight="1">
      <c r="A205" s="55"/>
      <c r="C205" s="56" t="s">
        <v>193</v>
      </c>
      <c r="D205" s="52">
        <v>2</v>
      </c>
      <c r="E205" s="52">
        <v>5</v>
      </c>
      <c r="F205" s="52">
        <v>0</v>
      </c>
      <c r="G205" s="52">
        <v>1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1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52">
        <v>0</v>
      </c>
      <c r="AE205" s="52">
        <v>0</v>
      </c>
      <c r="AF205" s="52"/>
      <c r="AG205" s="52">
        <v>0</v>
      </c>
      <c r="AH205" s="26"/>
      <c r="AI205" s="32">
        <f t="shared" si="17"/>
        <v>9</v>
      </c>
      <c r="AJ205" s="45"/>
    </row>
    <row r="206" spans="1:36" ht="12" customHeight="1">
      <c r="A206" s="55"/>
      <c r="C206" s="56" t="s">
        <v>194</v>
      </c>
      <c r="D206" s="52">
        <v>4</v>
      </c>
      <c r="E206" s="52">
        <v>2</v>
      </c>
      <c r="F206" s="52">
        <v>0</v>
      </c>
      <c r="G206" s="52">
        <v>3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0</v>
      </c>
      <c r="T206" s="52">
        <v>0</v>
      </c>
      <c r="U206" s="52">
        <v>1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  <c r="AC206" s="52">
        <v>0</v>
      </c>
      <c r="AD206" s="52">
        <v>0</v>
      </c>
      <c r="AE206" s="52">
        <v>0</v>
      </c>
      <c r="AF206" s="52"/>
      <c r="AG206" s="52">
        <v>0</v>
      </c>
      <c r="AH206" s="26"/>
      <c r="AI206" s="32">
        <f t="shared" si="17"/>
        <v>10</v>
      </c>
      <c r="AJ206" s="45"/>
    </row>
    <row r="207" spans="1:36" ht="12" customHeight="1">
      <c r="A207" s="55"/>
      <c r="C207" s="56" t="s">
        <v>195</v>
      </c>
      <c r="D207" s="52">
        <v>2</v>
      </c>
      <c r="E207" s="52">
        <v>4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52">
        <v>0</v>
      </c>
      <c r="AF207" s="52"/>
      <c r="AG207" s="52">
        <v>0</v>
      </c>
      <c r="AH207" s="26"/>
      <c r="AI207" s="32">
        <f t="shared" si="17"/>
        <v>6</v>
      </c>
      <c r="AJ207" s="45"/>
    </row>
    <row r="208" spans="1:36" ht="12" customHeight="1">
      <c r="A208" s="55"/>
      <c r="C208" s="56" t="s">
        <v>196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0</v>
      </c>
      <c r="AD208" s="52">
        <v>0</v>
      </c>
      <c r="AE208" s="52">
        <v>0</v>
      </c>
      <c r="AF208" s="52"/>
      <c r="AG208" s="52">
        <v>1</v>
      </c>
      <c r="AH208" s="26"/>
      <c r="AI208" s="32">
        <f t="shared" si="17"/>
        <v>1</v>
      </c>
      <c r="AJ208" s="45"/>
    </row>
    <row r="209" spans="1:36" ht="12" customHeight="1">
      <c r="A209" s="55"/>
      <c r="C209" s="56" t="s">
        <v>197</v>
      </c>
      <c r="D209" s="52">
        <v>3517</v>
      </c>
      <c r="E209" s="52">
        <v>3878</v>
      </c>
      <c r="F209" s="52">
        <v>252</v>
      </c>
      <c r="G209" s="52">
        <v>1234</v>
      </c>
      <c r="H209" s="52">
        <v>598</v>
      </c>
      <c r="I209" s="52">
        <v>104</v>
      </c>
      <c r="J209" s="52">
        <v>26</v>
      </c>
      <c r="K209" s="52">
        <v>49</v>
      </c>
      <c r="L209" s="52">
        <v>48</v>
      </c>
      <c r="M209" s="52">
        <v>3</v>
      </c>
      <c r="N209" s="52">
        <v>30</v>
      </c>
      <c r="O209" s="52">
        <v>10</v>
      </c>
      <c r="P209" s="52">
        <v>47</v>
      </c>
      <c r="Q209" s="52">
        <v>6</v>
      </c>
      <c r="R209" s="52">
        <v>26</v>
      </c>
      <c r="S209" s="52">
        <v>12</v>
      </c>
      <c r="T209" s="52">
        <v>11</v>
      </c>
      <c r="U209" s="52">
        <v>66</v>
      </c>
      <c r="V209" s="52">
        <v>8</v>
      </c>
      <c r="W209" s="52">
        <v>11</v>
      </c>
      <c r="X209" s="52">
        <v>20</v>
      </c>
      <c r="Y209" s="52">
        <v>0</v>
      </c>
      <c r="Z209" s="52">
        <v>0</v>
      </c>
      <c r="AA209" s="52">
        <v>6</v>
      </c>
      <c r="AB209" s="52">
        <v>9</v>
      </c>
      <c r="AC209" s="52">
        <v>2</v>
      </c>
      <c r="AD209" s="52">
        <v>50</v>
      </c>
      <c r="AE209" s="52">
        <v>44</v>
      </c>
      <c r="AF209" s="52"/>
      <c r="AG209" s="52">
        <v>69</v>
      </c>
      <c r="AH209" s="26"/>
      <c r="AI209" s="32">
        <f t="shared" si="17"/>
        <v>10136</v>
      </c>
      <c r="AJ209" s="45"/>
    </row>
    <row r="210" spans="1:36" ht="12" customHeight="1">
      <c r="A210" s="55"/>
      <c r="C210" s="56" t="s">
        <v>198</v>
      </c>
      <c r="D210" s="52">
        <v>16</v>
      </c>
      <c r="E210" s="52">
        <v>6</v>
      </c>
      <c r="F210" s="52">
        <v>0</v>
      </c>
      <c r="G210" s="52">
        <v>1</v>
      </c>
      <c r="H210" s="52">
        <v>0</v>
      </c>
      <c r="I210" s="52">
        <v>2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52">
        <v>0</v>
      </c>
      <c r="AE210" s="52">
        <v>0</v>
      </c>
      <c r="AF210" s="52"/>
      <c r="AG210" s="52">
        <v>0</v>
      </c>
      <c r="AH210" s="26"/>
      <c r="AI210" s="32">
        <f t="shared" si="17"/>
        <v>25</v>
      </c>
      <c r="AJ210" s="45"/>
    </row>
    <row r="211" spans="1:36" ht="12" customHeight="1">
      <c r="A211" s="55"/>
      <c r="C211" s="56" t="s">
        <v>199</v>
      </c>
      <c r="D211" s="52">
        <v>2</v>
      </c>
      <c r="E211" s="52">
        <v>1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52">
        <v>0</v>
      </c>
      <c r="AF211" s="52"/>
      <c r="AG211" s="52">
        <v>0</v>
      </c>
      <c r="AH211" s="26"/>
      <c r="AI211" s="32">
        <f t="shared" si="17"/>
        <v>3</v>
      </c>
      <c r="AJ211" s="45"/>
    </row>
    <row r="212" spans="1:36" ht="12" customHeight="1">
      <c r="A212" s="55"/>
      <c r="C212" s="56" t="s">
        <v>200</v>
      </c>
      <c r="D212" s="52">
        <v>1</v>
      </c>
      <c r="E212" s="52">
        <v>1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0</v>
      </c>
      <c r="AD212" s="52">
        <v>0</v>
      </c>
      <c r="AE212" s="52">
        <v>0</v>
      </c>
      <c r="AF212" s="52"/>
      <c r="AG212" s="52">
        <v>0</v>
      </c>
      <c r="AH212" s="26"/>
      <c r="AI212" s="32">
        <f t="shared" si="17"/>
        <v>2</v>
      </c>
      <c r="AJ212" s="45"/>
    </row>
    <row r="213" spans="1:36" ht="12" customHeight="1">
      <c r="A213" s="55"/>
      <c r="C213" s="56" t="s">
        <v>201</v>
      </c>
      <c r="D213" s="52">
        <v>2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0</v>
      </c>
      <c r="AD213" s="52">
        <v>0</v>
      </c>
      <c r="AE213" s="52">
        <v>0</v>
      </c>
      <c r="AF213" s="52"/>
      <c r="AG213" s="52">
        <v>0</v>
      </c>
      <c r="AH213" s="26"/>
      <c r="AI213" s="32">
        <f t="shared" si="17"/>
        <v>2</v>
      </c>
      <c r="AJ213" s="45"/>
    </row>
    <row r="214" spans="1:36" ht="12" customHeight="1">
      <c r="A214" s="55"/>
      <c r="C214" s="56" t="s">
        <v>202</v>
      </c>
      <c r="D214" s="52">
        <v>1</v>
      </c>
      <c r="E214" s="52">
        <v>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  <c r="AC214" s="52">
        <v>0</v>
      </c>
      <c r="AD214" s="52">
        <v>0</v>
      </c>
      <c r="AE214" s="52">
        <v>0</v>
      </c>
      <c r="AF214" s="52"/>
      <c r="AG214" s="52">
        <v>0</v>
      </c>
      <c r="AH214" s="26"/>
      <c r="AI214" s="32">
        <f t="shared" si="17"/>
        <v>2</v>
      </c>
      <c r="AJ214" s="45"/>
    </row>
    <row r="215" spans="1:36" ht="12" customHeight="1">
      <c r="A215" s="55"/>
      <c r="C215" s="56" t="s">
        <v>203</v>
      </c>
      <c r="D215" s="52">
        <v>2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52">
        <v>0</v>
      </c>
      <c r="AE215" s="52">
        <v>0</v>
      </c>
      <c r="AF215" s="52"/>
      <c r="AG215" s="52">
        <v>0</v>
      </c>
      <c r="AH215" s="26"/>
      <c r="AI215" s="32">
        <f t="shared" si="17"/>
        <v>2</v>
      </c>
      <c r="AJ215" s="45"/>
    </row>
    <row r="216" spans="1:36" ht="12" customHeight="1">
      <c r="A216" s="55"/>
      <c r="C216" s="56" t="s">
        <v>204</v>
      </c>
      <c r="D216" s="52">
        <v>3</v>
      </c>
      <c r="E216" s="52">
        <v>4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/>
      <c r="AG216" s="52">
        <v>0</v>
      </c>
      <c r="AH216" s="26"/>
      <c r="AI216" s="32">
        <f t="shared" si="17"/>
        <v>7</v>
      </c>
      <c r="AJ216" s="45"/>
    </row>
    <row r="217" spans="1:36" ht="12" customHeight="1">
      <c r="A217" s="55"/>
      <c r="C217" s="56" t="s">
        <v>205</v>
      </c>
      <c r="D217" s="52">
        <v>0</v>
      </c>
      <c r="E217" s="52">
        <v>0</v>
      </c>
      <c r="F217" s="52">
        <v>0</v>
      </c>
      <c r="G217" s="52">
        <v>0</v>
      </c>
      <c r="H217" s="52">
        <v>1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2">
        <v>0</v>
      </c>
      <c r="AC217" s="52">
        <v>0</v>
      </c>
      <c r="AD217" s="52">
        <v>0</v>
      </c>
      <c r="AE217" s="52">
        <v>0</v>
      </c>
      <c r="AF217" s="52"/>
      <c r="AG217" s="52">
        <v>0</v>
      </c>
      <c r="AH217" s="26"/>
      <c r="AI217" s="32">
        <f t="shared" si="17"/>
        <v>1</v>
      </c>
      <c r="AJ217" s="45"/>
    </row>
    <row r="218" spans="1:36" ht="12" customHeight="1">
      <c r="A218" s="55"/>
      <c r="C218" s="56" t="s">
        <v>206</v>
      </c>
      <c r="D218" s="52">
        <v>4</v>
      </c>
      <c r="E218" s="52">
        <v>3</v>
      </c>
      <c r="F218" s="52">
        <v>0</v>
      </c>
      <c r="G218" s="52">
        <v>6</v>
      </c>
      <c r="H218" s="52">
        <v>1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2">
        <v>0</v>
      </c>
      <c r="AB218" s="52">
        <v>0</v>
      </c>
      <c r="AC218" s="52">
        <v>0</v>
      </c>
      <c r="AD218" s="52">
        <v>0</v>
      </c>
      <c r="AE218" s="52">
        <v>0</v>
      </c>
      <c r="AF218" s="52"/>
      <c r="AG218" s="52">
        <v>0</v>
      </c>
      <c r="AH218" s="26"/>
      <c r="AI218" s="32">
        <f t="shared" si="17"/>
        <v>14</v>
      </c>
      <c r="AJ218" s="45"/>
    </row>
    <row r="219" spans="1:36" ht="12" customHeight="1">
      <c r="A219" s="55"/>
      <c r="C219" s="56" t="s">
        <v>207</v>
      </c>
      <c r="D219" s="52">
        <v>3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1</v>
      </c>
      <c r="AB219" s="52">
        <v>0</v>
      </c>
      <c r="AC219" s="52">
        <v>0</v>
      </c>
      <c r="AD219" s="52">
        <v>0</v>
      </c>
      <c r="AE219" s="52">
        <v>0</v>
      </c>
      <c r="AF219" s="52"/>
      <c r="AG219" s="52">
        <v>0</v>
      </c>
      <c r="AH219" s="26"/>
      <c r="AI219" s="32">
        <f t="shared" si="17"/>
        <v>4</v>
      </c>
      <c r="AJ219" s="45"/>
    </row>
    <row r="220" spans="1:36" ht="6" customHeight="1" thickBot="1">
      <c r="A220" s="46"/>
      <c r="C220" s="71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3"/>
      <c r="AJ220" s="45"/>
    </row>
    <row r="221" spans="1:36" ht="6" customHeight="1">
      <c r="A221" s="46"/>
      <c r="C221" s="77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45"/>
    </row>
    <row r="222" spans="1:36" ht="12" customHeight="1">
      <c r="A222" s="61"/>
      <c r="C222" s="62" t="s">
        <v>86</v>
      </c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45"/>
    </row>
    <row r="223" spans="1:36" ht="12" customHeight="1">
      <c r="A223" s="64"/>
      <c r="C223" s="65" t="s">
        <v>87</v>
      </c>
      <c r="J223" s="63"/>
      <c r="K223" s="2"/>
      <c r="AA223" s="65"/>
      <c r="AI223" s="63"/>
      <c r="AJ223" s="45"/>
    </row>
    <row r="224" spans="1:36" ht="12" customHeight="1">
      <c r="A224" s="64"/>
      <c r="C224" s="66"/>
      <c r="D224" s="79"/>
      <c r="E224" s="79"/>
      <c r="F224" s="79"/>
      <c r="G224" s="79"/>
      <c r="H224" s="79"/>
      <c r="I224" s="79"/>
      <c r="J224" s="80"/>
      <c r="K224" s="2"/>
      <c r="AA224" s="66"/>
      <c r="AB224" s="79"/>
      <c r="AC224" s="79"/>
      <c r="AD224" s="79"/>
      <c r="AE224" s="79"/>
      <c r="AF224" s="79"/>
      <c r="AG224" s="79"/>
      <c r="AH224" s="79"/>
      <c r="AI224" s="80"/>
      <c r="AJ224" s="45"/>
    </row>
    <row r="225" spans="1:36" ht="12" customHeight="1">
      <c r="A225" s="81"/>
      <c r="C225" s="79"/>
      <c r="D225" s="79"/>
      <c r="E225" s="79"/>
      <c r="F225" s="79"/>
      <c r="G225" s="79"/>
      <c r="H225" s="79"/>
      <c r="I225" s="79"/>
      <c r="J225" s="80"/>
      <c r="K225" s="2"/>
      <c r="AA225" s="79"/>
      <c r="AB225" s="79"/>
      <c r="AC225" s="79"/>
      <c r="AD225" s="79"/>
      <c r="AE225" s="79"/>
      <c r="AF225" s="79"/>
      <c r="AG225" s="79"/>
      <c r="AH225" s="79"/>
      <c r="AI225" s="80"/>
      <c r="AJ225" s="45"/>
    </row>
    <row r="226" spans="1:36" ht="12" customHeight="1">
      <c r="A226" s="81"/>
      <c r="C226" s="79"/>
      <c r="D226" s="79"/>
      <c r="E226" s="79"/>
      <c r="F226" s="79"/>
      <c r="G226" s="79"/>
      <c r="H226" s="79"/>
      <c r="I226" s="79"/>
      <c r="J226" s="80"/>
      <c r="K226" s="2"/>
      <c r="AA226" s="79"/>
      <c r="AB226" s="79"/>
      <c r="AC226" s="79"/>
      <c r="AD226" s="79"/>
      <c r="AE226" s="79"/>
      <c r="AF226" s="79"/>
      <c r="AG226" s="79"/>
      <c r="AH226" s="79"/>
      <c r="AI226" s="80"/>
      <c r="AJ226" s="45"/>
    </row>
    <row r="227" spans="3:36" ht="12" customHeight="1">
      <c r="C227" s="82"/>
      <c r="D227" s="82"/>
      <c r="E227" s="82"/>
      <c r="F227" s="82"/>
      <c r="G227" s="82"/>
      <c r="H227" s="82"/>
      <c r="I227" s="82"/>
      <c r="J227" s="82"/>
      <c r="K227" s="2"/>
      <c r="AA227" s="82"/>
      <c r="AB227" s="82"/>
      <c r="AC227" s="82"/>
      <c r="AD227" s="82"/>
      <c r="AE227" s="82"/>
      <c r="AF227" s="82"/>
      <c r="AG227" s="82"/>
      <c r="AH227" s="82"/>
      <c r="AI227" s="82"/>
      <c r="AJ227" s="45"/>
    </row>
    <row r="228" spans="3:36" ht="12" customHeight="1">
      <c r="C228" s="82"/>
      <c r="D228" s="82"/>
      <c r="E228" s="82"/>
      <c r="F228" s="82"/>
      <c r="G228" s="82"/>
      <c r="H228" s="82"/>
      <c r="I228" s="82"/>
      <c r="J228" s="83"/>
      <c r="K228" s="82"/>
      <c r="AA228" s="82"/>
      <c r="AB228" s="82"/>
      <c r="AC228" s="82"/>
      <c r="AD228" s="82"/>
      <c r="AE228" s="82"/>
      <c r="AF228" s="82"/>
      <c r="AG228" s="82"/>
      <c r="AH228" s="82"/>
      <c r="AI228" s="83"/>
      <c r="AJ228" s="45"/>
    </row>
    <row r="229" spans="4:36" ht="12" customHeight="1">
      <c r="D229" s="2"/>
      <c r="E229" s="2"/>
      <c r="F229" s="2"/>
      <c r="G229" s="2"/>
      <c r="H229" s="2"/>
      <c r="I229" s="2"/>
      <c r="J229" s="2"/>
      <c r="K229" s="2"/>
      <c r="AA229" s="2"/>
      <c r="AB229" s="2"/>
      <c r="AC229" s="2"/>
      <c r="AD229" s="2"/>
      <c r="AE229" s="2"/>
      <c r="AF229" s="2"/>
      <c r="AG229" s="2"/>
      <c r="AH229" s="2"/>
      <c r="AI229" s="2"/>
      <c r="AJ229" s="45"/>
    </row>
    <row r="230" spans="1:36" ht="6" customHeight="1">
      <c r="A230" s="4"/>
      <c r="AJ230" s="45"/>
    </row>
    <row r="231" spans="1:36" ht="15.75">
      <c r="A231" s="4"/>
      <c r="C231" s="5" t="str">
        <f>C2</f>
        <v>1.3.1 Entradas aéreas, por continente, país de nacionalidad y punto de internación, enero-diciembre 2013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45"/>
    </row>
    <row r="232" spans="1:36" ht="6" customHeight="1">
      <c r="A232" s="4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45"/>
    </row>
    <row r="233" spans="35:36" ht="15.75" thickBot="1">
      <c r="AI233" s="10" t="s">
        <v>208</v>
      </c>
      <c r="AJ233" s="45"/>
    </row>
    <row r="234" spans="3:36" ht="146.25" customHeight="1">
      <c r="C234" s="12" t="s">
        <v>2</v>
      </c>
      <c r="D234" s="13" t="str">
        <f aca="true" t="shared" si="18" ref="D234:AE234">D5</f>
        <v>Cd. de México, A. I. "Benito Juárez"</v>
      </c>
      <c r="E234" s="13" t="str">
        <f t="shared" si="18"/>
        <v>Cancún, A. I. </v>
      </c>
      <c r="F234" s="13" t="str">
        <f t="shared" si="18"/>
        <v>Guadalajara, A. I.</v>
      </c>
      <c r="G234" s="13" t="str">
        <f t="shared" si="18"/>
        <v>San José del Cabo, A. I.</v>
      </c>
      <c r="H234" s="13" t="str">
        <f t="shared" si="18"/>
        <v>Puerto Vallarta, A. I.</v>
      </c>
      <c r="I234" s="13" t="str">
        <f t="shared" si="18"/>
        <v>Monterrey, A. I. "Gral. Mariano Escobedo"</v>
      </c>
      <c r="J234" s="13" t="str">
        <f t="shared" si="18"/>
        <v>Cozumel, A. I.</v>
      </c>
      <c r="K234" s="13" t="str">
        <f t="shared" si="18"/>
        <v>Silao, A. I. "El Bajio"</v>
      </c>
      <c r="L234" s="13" t="str">
        <f t="shared" si="18"/>
        <v>Mazatlán, A. I. </v>
      </c>
      <c r="M234" s="13" t="str">
        <f t="shared" si="18"/>
        <v>Morelia, A. I.</v>
      </c>
      <c r="N234" s="13" t="str">
        <f t="shared" si="18"/>
        <v>Querétaro, A. I. "Ing. Fernando Espinosa"</v>
      </c>
      <c r="O234" s="13" t="str">
        <f t="shared" si="18"/>
        <v>Toluca, A. I.</v>
      </c>
      <c r="P234" s="13" t="str">
        <f t="shared" si="18"/>
        <v>Zihuatanejo, A. I.</v>
      </c>
      <c r="Q234" s="13" t="str">
        <f t="shared" si="18"/>
        <v>Aguascalientes, A. I. "Jésus Terán"</v>
      </c>
      <c r="R234" s="13" t="str">
        <f t="shared" si="18"/>
        <v>Mérida, A. I.</v>
      </c>
      <c r="S234" s="13" t="str">
        <f t="shared" si="18"/>
        <v>Huatulco, A. I.</v>
      </c>
      <c r="T234" s="13" t="str">
        <f t="shared" si="18"/>
        <v>San Luis Potosí, A. I. "Ponciano Arriaga "</v>
      </c>
      <c r="U234" s="13" t="str">
        <f t="shared" si="18"/>
        <v>Hermosillo, A. I.</v>
      </c>
      <c r="V234" s="13" t="str">
        <f t="shared" si="18"/>
        <v>Veracruz, A. I.</v>
      </c>
      <c r="W234" s="13" t="str">
        <f t="shared" si="18"/>
        <v>Chihuahua, A. I.</v>
      </c>
      <c r="X234" s="13" t="str">
        <f t="shared" si="18"/>
        <v>Colima, A. I. </v>
      </c>
      <c r="Y234" s="13" t="str">
        <f t="shared" si="18"/>
        <v>Zacatecas, A. I. "Gral. Leobardo C. Ruiz "</v>
      </c>
      <c r="Z234" s="13" t="str">
        <f t="shared" si="18"/>
        <v>Apodaca, A. I. "Del Norte"</v>
      </c>
      <c r="AA234" s="13" t="str">
        <f t="shared" si="18"/>
        <v>Torreón, A. I. </v>
      </c>
      <c r="AB234" s="13" t="str">
        <f t="shared" si="18"/>
        <v>Puebla, A. I. "Hermanos Serdán"</v>
      </c>
      <c r="AC234" s="13" t="str">
        <f t="shared" si="18"/>
        <v>Tijuana, A. I. "Gral. Abelardo L. Rodríguez "</v>
      </c>
      <c r="AD234" s="13" t="str">
        <f t="shared" si="18"/>
        <v>Loreto, A. I. </v>
      </c>
      <c r="AE234" s="13" t="str">
        <f t="shared" si="18"/>
        <v>Villahermosa, A. I. "Cap. P. A. Carlos Rovirosa"</v>
      </c>
      <c r="AF234" s="13"/>
      <c r="AG234" s="13" t="str">
        <f>AG5</f>
        <v>Otros 4/</v>
      </c>
      <c r="AH234" s="13"/>
      <c r="AI234" s="67" t="str">
        <f>AI5</f>
        <v>Total</v>
      </c>
      <c r="AJ234" s="45"/>
    </row>
    <row r="235" spans="1:36" ht="7.5" customHeight="1">
      <c r="A235" s="11"/>
      <c r="C235" s="16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5"/>
      <c r="AJ235" s="45"/>
    </row>
    <row r="236" spans="1:36" s="86" customFormat="1" ht="6" customHeight="1">
      <c r="A236" s="6"/>
      <c r="C236" s="87"/>
      <c r="D236" s="6"/>
      <c r="E236" s="6"/>
      <c r="F236" s="6"/>
      <c r="G236" s="6"/>
      <c r="H236" s="6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9"/>
      <c r="AJ236" s="45"/>
    </row>
    <row r="237" spans="1:36" ht="12" customHeight="1">
      <c r="A237" s="43"/>
      <c r="C237" s="44" t="s">
        <v>209</v>
      </c>
      <c r="D237" s="31">
        <f aca="true" t="shared" si="19" ref="D237:AE237">SUM(D238:D292)</f>
        <v>7511</v>
      </c>
      <c r="E237" s="31">
        <f t="shared" si="19"/>
        <v>7554</v>
      </c>
      <c r="F237" s="31">
        <f t="shared" si="19"/>
        <v>207</v>
      </c>
      <c r="G237" s="31">
        <f t="shared" si="19"/>
        <v>902</v>
      </c>
      <c r="H237" s="31">
        <f t="shared" si="19"/>
        <v>572</v>
      </c>
      <c r="I237" s="31">
        <f t="shared" si="19"/>
        <v>244</v>
      </c>
      <c r="J237" s="31">
        <f t="shared" si="19"/>
        <v>170</v>
      </c>
      <c r="K237" s="31">
        <f t="shared" si="19"/>
        <v>47</v>
      </c>
      <c r="L237" s="31">
        <f t="shared" si="19"/>
        <v>54</v>
      </c>
      <c r="M237" s="31">
        <f t="shared" si="19"/>
        <v>0</v>
      </c>
      <c r="N237" s="31">
        <f t="shared" si="19"/>
        <v>48</v>
      </c>
      <c r="O237" s="31">
        <f t="shared" si="19"/>
        <v>23</v>
      </c>
      <c r="P237" s="31">
        <f t="shared" si="19"/>
        <v>29</v>
      </c>
      <c r="Q237" s="31">
        <f t="shared" si="19"/>
        <v>14</v>
      </c>
      <c r="R237" s="31">
        <f t="shared" si="19"/>
        <v>29</v>
      </c>
      <c r="S237" s="31">
        <f t="shared" si="19"/>
        <v>5</v>
      </c>
      <c r="T237" s="31">
        <f t="shared" si="19"/>
        <v>21</v>
      </c>
      <c r="U237" s="31">
        <f t="shared" si="19"/>
        <v>28</v>
      </c>
      <c r="V237" s="31">
        <f t="shared" si="19"/>
        <v>20</v>
      </c>
      <c r="W237" s="31">
        <f t="shared" si="19"/>
        <v>18</v>
      </c>
      <c r="X237" s="31">
        <f t="shared" si="19"/>
        <v>7</v>
      </c>
      <c r="Y237" s="31">
        <f t="shared" si="19"/>
        <v>2</v>
      </c>
      <c r="Z237" s="31">
        <f t="shared" si="19"/>
        <v>1</v>
      </c>
      <c r="AA237" s="31">
        <f t="shared" si="19"/>
        <v>8</v>
      </c>
      <c r="AB237" s="31">
        <f t="shared" si="19"/>
        <v>26</v>
      </c>
      <c r="AC237" s="31">
        <f t="shared" si="19"/>
        <v>16</v>
      </c>
      <c r="AD237" s="31">
        <f t="shared" si="19"/>
        <v>8</v>
      </c>
      <c r="AE237" s="31">
        <f t="shared" si="19"/>
        <v>41</v>
      </c>
      <c r="AF237" s="31"/>
      <c r="AG237" s="31">
        <f>SUM(AG238:AG292)</f>
        <v>116</v>
      </c>
      <c r="AH237" s="31"/>
      <c r="AI237" s="32">
        <f>SUM(AI238:AI292)</f>
        <v>17721</v>
      </c>
      <c r="AJ237" s="45"/>
    </row>
    <row r="238" spans="1:36" ht="15">
      <c r="A238" s="55"/>
      <c r="C238" s="56" t="s">
        <v>210</v>
      </c>
      <c r="D238" s="52">
        <v>131</v>
      </c>
      <c r="E238" s="52">
        <v>133</v>
      </c>
      <c r="F238" s="52">
        <v>1</v>
      </c>
      <c r="G238" s="52">
        <v>10</v>
      </c>
      <c r="H238" s="52">
        <v>5</v>
      </c>
      <c r="I238" s="52">
        <v>1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2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1</v>
      </c>
      <c r="AB238" s="52">
        <v>0</v>
      </c>
      <c r="AC238" s="52">
        <v>1</v>
      </c>
      <c r="AD238" s="52">
        <v>0</v>
      </c>
      <c r="AE238" s="52">
        <v>1</v>
      </c>
      <c r="AF238" s="52"/>
      <c r="AG238" s="52">
        <v>0</v>
      </c>
      <c r="AH238" s="26"/>
      <c r="AI238" s="32">
        <f>SUM(D238:AH238)</f>
        <v>286</v>
      </c>
      <c r="AJ238" s="45"/>
    </row>
    <row r="239" spans="1:36" ht="12" customHeight="1">
      <c r="A239" s="55"/>
      <c r="C239" s="56" t="s">
        <v>211</v>
      </c>
      <c r="D239" s="52">
        <v>310</v>
      </c>
      <c r="E239" s="52">
        <v>298</v>
      </c>
      <c r="F239" s="52">
        <v>1</v>
      </c>
      <c r="G239" s="52">
        <v>9</v>
      </c>
      <c r="H239" s="52">
        <v>17</v>
      </c>
      <c r="I239" s="52">
        <v>0</v>
      </c>
      <c r="J239" s="52">
        <v>5</v>
      </c>
      <c r="K239" s="52">
        <v>1</v>
      </c>
      <c r="L239" s="52">
        <v>0</v>
      </c>
      <c r="M239" s="52">
        <v>0</v>
      </c>
      <c r="N239" s="52">
        <v>0</v>
      </c>
      <c r="O239" s="52">
        <v>1</v>
      </c>
      <c r="P239" s="52">
        <v>3</v>
      </c>
      <c r="Q239" s="52">
        <v>0</v>
      </c>
      <c r="R239" s="52">
        <v>0</v>
      </c>
      <c r="S239" s="52">
        <v>0</v>
      </c>
      <c r="T239" s="52">
        <v>0</v>
      </c>
      <c r="U239" s="52">
        <v>2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  <c r="AC239" s="52">
        <v>0</v>
      </c>
      <c r="AD239" s="52">
        <v>0</v>
      </c>
      <c r="AE239" s="52">
        <v>3</v>
      </c>
      <c r="AF239" s="52"/>
      <c r="AG239" s="52">
        <v>3</v>
      </c>
      <c r="AH239" s="26"/>
      <c r="AI239" s="32">
        <f aca="true" t="shared" si="20" ref="AI239:AI292">SUM(D239:AH239)</f>
        <v>653</v>
      </c>
      <c r="AJ239" s="45"/>
    </row>
    <row r="240" spans="1:36" ht="12" customHeight="1">
      <c r="A240" s="55"/>
      <c r="C240" s="56" t="s">
        <v>212</v>
      </c>
      <c r="D240" s="52">
        <v>46</v>
      </c>
      <c r="E240" s="52">
        <v>20</v>
      </c>
      <c r="F240" s="52">
        <v>0</v>
      </c>
      <c r="G240" s="52">
        <v>0</v>
      </c>
      <c r="H240" s="52">
        <v>1</v>
      </c>
      <c r="I240" s="52">
        <v>2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  <c r="AC240" s="52">
        <v>0</v>
      </c>
      <c r="AD240" s="52">
        <v>0</v>
      </c>
      <c r="AE240" s="52">
        <v>4</v>
      </c>
      <c r="AF240" s="52"/>
      <c r="AG240" s="52">
        <v>0</v>
      </c>
      <c r="AH240" s="26"/>
      <c r="AI240" s="32">
        <f t="shared" si="20"/>
        <v>73</v>
      </c>
      <c r="AJ240" s="45"/>
    </row>
    <row r="241" spans="1:36" ht="12" customHeight="1">
      <c r="A241" s="55"/>
      <c r="C241" s="56" t="s">
        <v>213</v>
      </c>
      <c r="D241" s="52">
        <v>13</v>
      </c>
      <c r="E241" s="52">
        <v>8</v>
      </c>
      <c r="F241" s="52">
        <v>0</v>
      </c>
      <c r="G241" s="52">
        <v>0</v>
      </c>
      <c r="H241" s="52">
        <v>1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2">
        <v>0</v>
      </c>
      <c r="AC241" s="52">
        <v>0</v>
      </c>
      <c r="AD241" s="52">
        <v>0</v>
      </c>
      <c r="AE241" s="52">
        <v>0</v>
      </c>
      <c r="AF241" s="52"/>
      <c r="AG241" s="52">
        <v>0</v>
      </c>
      <c r="AH241" s="26"/>
      <c r="AI241" s="32">
        <f t="shared" si="20"/>
        <v>22</v>
      </c>
      <c r="AJ241" s="45"/>
    </row>
    <row r="242" spans="1:36" ht="12" customHeight="1">
      <c r="A242" s="55"/>
      <c r="C242" s="56" t="s">
        <v>214</v>
      </c>
      <c r="D242" s="52">
        <v>25</v>
      </c>
      <c r="E242" s="52">
        <v>8</v>
      </c>
      <c r="F242" s="52">
        <v>0</v>
      </c>
      <c r="G242" s="52">
        <v>2</v>
      </c>
      <c r="H242" s="52">
        <v>1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1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1</v>
      </c>
      <c r="AC242" s="52">
        <v>0</v>
      </c>
      <c r="AD242" s="52">
        <v>0</v>
      </c>
      <c r="AE242" s="52">
        <v>0</v>
      </c>
      <c r="AF242" s="52"/>
      <c r="AG242" s="52">
        <v>1</v>
      </c>
      <c r="AH242" s="26"/>
      <c r="AI242" s="32">
        <f t="shared" si="20"/>
        <v>39</v>
      </c>
      <c r="AJ242" s="45"/>
    </row>
    <row r="243" spans="1:36" ht="12" customHeight="1">
      <c r="A243" s="55"/>
      <c r="C243" s="56" t="s">
        <v>215</v>
      </c>
      <c r="D243" s="52">
        <v>14</v>
      </c>
      <c r="E243" s="52">
        <v>9</v>
      </c>
      <c r="F243" s="52">
        <v>0</v>
      </c>
      <c r="G243" s="52">
        <v>1</v>
      </c>
      <c r="H243" s="52">
        <v>0</v>
      </c>
      <c r="I243" s="52">
        <v>6</v>
      </c>
      <c r="J243" s="52">
        <v>0</v>
      </c>
      <c r="K243" s="52">
        <v>0</v>
      </c>
      <c r="L243" s="52">
        <v>1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0</v>
      </c>
      <c r="AD243" s="52">
        <v>0</v>
      </c>
      <c r="AE243" s="52">
        <v>0</v>
      </c>
      <c r="AF243" s="52"/>
      <c r="AG243" s="52">
        <v>0</v>
      </c>
      <c r="AH243" s="26"/>
      <c r="AI243" s="32">
        <f t="shared" si="20"/>
        <v>31</v>
      </c>
      <c r="AJ243" s="45"/>
    </row>
    <row r="244" spans="1:36" ht="12" customHeight="1">
      <c r="A244" s="55"/>
      <c r="C244" s="56" t="s">
        <v>216</v>
      </c>
      <c r="D244" s="52">
        <v>9</v>
      </c>
      <c r="E244" s="52">
        <v>61</v>
      </c>
      <c r="F244" s="52">
        <v>1</v>
      </c>
      <c r="G244" s="52">
        <v>0</v>
      </c>
      <c r="H244" s="52">
        <v>3</v>
      </c>
      <c r="I244" s="52">
        <v>2</v>
      </c>
      <c r="J244" s="52">
        <v>1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3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0</v>
      </c>
      <c r="AD244" s="52">
        <v>0</v>
      </c>
      <c r="AE244" s="52">
        <v>1</v>
      </c>
      <c r="AF244" s="52"/>
      <c r="AG244" s="52">
        <v>0</v>
      </c>
      <c r="AH244" s="26"/>
      <c r="AI244" s="32">
        <f t="shared" si="20"/>
        <v>81</v>
      </c>
      <c r="AJ244" s="45"/>
    </row>
    <row r="245" spans="1:36" ht="12" customHeight="1">
      <c r="A245" s="55"/>
      <c r="C245" s="56" t="s">
        <v>217</v>
      </c>
      <c r="D245" s="52">
        <v>416</v>
      </c>
      <c r="E245" s="52">
        <v>115</v>
      </c>
      <c r="F245" s="52">
        <v>10</v>
      </c>
      <c r="G245" s="52">
        <v>5</v>
      </c>
      <c r="H245" s="52">
        <v>4</v>
      </c>
      <c r="I245" s="52">
        <v>6</v>
      </c>
      <c r="J245" s="52">
        <v>2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1</v>
      </c>
      <c r="S245" s="52">
        <v>0</v>
      </c>
      <c r="T245" s="52">
        <v>0</v>
      </c>
      <c r="U245" s="52">
        <v>1</v>
      </c>
      <c r="V245" s="52">
        <v>0</v>
      </c>
      <c r="W245" s="52">
        <v>1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0</v>
      </c>
      <c r="AD245" s="52">
        <v>0</v>
      </c>
      <c r="AE245" s="52">
        <v>0</v>
      </c>
      <c r="AF245" s="52"/>
      <c r="AG245" s="52">
        <v>5</v>
      </c>
      <c r="AH245" s="26"/>
      <c r="AI245" s="32">
        <f t="shared" si="20"/>
        <v>566</v>
      </c>
      <c r="AJ245" s="45"/>
    </row>
    <row r="246" spans="1:36" ht="12" customHeight="1">
      <c r="A246" s="55"/>
      <c r="C246" s="56" t="s">
        <v>218</v>
      </c>
      <c r="D246" s="52">
        <v>2</v>
      </c>
      <c r="E246" s="52">
        <v>7</v>
      </c>
      <c r="F246" s="52">
        <v>0</v>
      </c>
      <c r="G246" s="52">
        <v>0</v>
      </c>
      <c r="H246" s="52">
        <v>1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0</v>
      </c>
      <c r="AD246" s="52">
        <v>0</v>
      </c>
      <c r="AE246" s="52">
        <v>0</v>
      </c>
      <c r="AF246" s="52"/>
      <c r="AG246" s="52">
        <v>0</v>
      </c>
      <c r="AH246" s="26"/>
      <c r="AI246" s="32">
        <f t="shared" si="20"/>
        <v>10</v>
      </c>
      <c r="AJ246" s="45"/>
    </row>
    <row r="247" spans="1:36" ht="12" customHeight="1">
      <c r="A247" s="55"/>
      <c r="C247" s="56" t="s">
        <v>219</v>
      </c>
      <c r="D247" s="52">
        <v>11</v>
      </c>
      <c r="E247" s="52">
        <v>4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0</v>
      </c>
      <c r="AD247" s="52">
        <v>0</v>
      </c>
      <c r="AE247" s="52">
        <v>0</v>
      </c>
      <c r="AF247" s="52"/>
      <c r="AG247" s="52">
        <v>0</v>
      </c>
      <c r="AH247" s="26"/>
      <c r="AI247" s="32">
        <f t="shared" si="20"/>
        <v>15</v>
      </c>
      <c r="AJ247" s="45"/>
    </row>
    <row r="248" spans="1:36" ht="12" customHeight="1">
      <c r="A248" s="55"/>
      <c r="C248" s="56" t="s">
        <v>220</v>
      </c>
      <c r="D248" s="52">
        <v>0</v>
      </c>
      <c r="E248" s="52">
        <v>2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0</v>
      </c>
      <c r="AD248" s="52">
        <v>0</v>
      </c>
      <c r="AE248" s="52">
        <v>0</v>
      </c>
      <c r="AF248" s="52"/>
      <c r="AG248" s="52">
        <v>0</v>
      </c>
      <c r="AH248" s="26"/>
      <c r="AI248" s="32">
        <f t="shared" si="20"/>
        <v>2</v>
      </c>
      <c r="AJ248" s="45"/>
    </row>
    <row r="249" spans="1:36" ht="12" customHeight="1">
      <c r="A249" s="55"/>
      <c r="C249" s="56" t="s">
        <v>221</v>
      </c>
      <c r="D249" s="52">
        <v>64</v>
      </c>
      <c r="E249" s="52">
        <v>12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2">
        <v>0</v>
      </c>
      <c r="AC249" s="52">
        <v>0</v>
      </c>
      <c r="AD249" s="52">
        <v>0</v>
      </c>
      <c r="AE249" s="52">
        <v>0</v>
      </c>
      <c r="AF249" s="52"/>
      <c r="AG249" s="52">
        <v>0</v>
      </c>
      <c r="AH249" s="26"/>
      <c r="AI249" s="32">
        <f t="shared" si="20"/>
        <v>76</v>
      </c>
      <c r="AJ249" s="45"/>
    </row>
    <row r="250" spans="1:36" ht="12" customHeight="1">
      <c r="A250" s="55"/>
      <c r="C250" s="56" t="s">
        <v>222</v>
      </c>
      <c r="D250" s="52">
        <v>93</v>
      </c>
      <c r="E250" s="52">
        <v>29</v>
      </c>
      <c r="F250" s="52">
        <v>3</v>
      </c>
      <c r="G250" s="52">
        <v>2</v>
      </c>
      <c r="H250" s="52">
        <v>1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2</v>
      </c>
      <c r="O250" s="52">
        <v>1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0</v>
      </c>
      <c r="AD250" s="52">
        <v>0</v>
      </c>
      <c r="AE250" s="52">
        <v>0</v>
      </c>
      <c r="AF250" s="52"/>
      <c r="AG250" s="52">
        <v>2</v>
      </c>
      <c r="AH250" s="26"/>
      <c r="AI250" s="32">
        <f t="shared" si="20"/>
        <v>133</v>
      </c>
      <c r="AJ250" s="45"/>
    </row>
    <row r="251" spans="1:36" ht="12" customHeight="1">
      <c r="A251" s="55"/>
      <c r="C251" s="56" t="s">
        <v>223</v>
      </c>
      <c r="D251" s="52">
        <v>146</v>
      </c>
      <c r="E251" s="52">
        <v>41</v>
      </c>
      <c r="F251" s="52">
        <v>1</v>
      </c>
      <c r="G251" s="52">
        <v>3</v>
      </c>
      <c r="H251" s="52">
        <v>3</v>
      </c>
      <c r="I251" s="52">
        <v>0</v>
      </c>
      <c r="J251" s="52">
        <v>0</v>
      </c>
      <c r="K251" s="52">
        <v>1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2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2">
        <v>1</v>
      </c>
      <c r="AC251" s="52">
        <v>0</v>
      </c>
      <c r="AD251" s="52">
        <v>0</v>
      </c>
      <c r="AE251" s="52">
        <v>0</v>
      </c>
      <c r="AF251" s="52"/>
      <c r="AG251" s="52">
        <v>0</v>
      </c>
      <c r="AH251" s="26"/>
      <c r="AI251" s="32">
        <f t="shared" si="20"/>
        <v>198</v>
      </c>
      <c r="AJ251" s="45"/>
    </row>
    <row r="252" spans="1:36" ht="12" customHeight="1">
      <c r="A252" s="55"/>
      <c r="C252" s="56" t="s">
        <v>224</v>
      </c>
      <c r="D252" s="52">
        <v>6</v>
      </c>
      <c r="E252" s="52">
        <v>1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  <c r="AC252" s="52">
        <v>0</v>
      </c>
      <c r="AD252" s="52">
        <v>0</v>
      </c>
      <c r="AE252" s="52">
        <v>0</v>
      </c>
      <c r="AF252" s="52"/>
      <c r="AG252" s="52">
        <v>0</v>
      </c>
      <c r="AH252" s="26"/>
      <c r="AI252" s="32">
        <f t="shared" si="20"/>
        <v>7</v>
      </c>
      <c r="AJ252" s="45"/>
    </row>
    <row r="253" spans="1:36" ht="12" customHeight="1">
      <c r="A253" s="55"/>
      <c r="C253" s="56" t="s">
        <v>225</v>
      </c>
      <c r="D253" s="52">
        <v>801</v>
      </c>
      <c r="E253" s="52">
        <v>978</v>
      </c>
      <c r="F253" s="52">
        <v>25</v>
      </c>
      <c r="G253" s="52">
        <v>94</v>
      </c>
      <c r="H253" s="52">
        <v>45</v>
      </c>
      <c r="I253" s="52">
        <v>20</v>
      </c>
      <c r="J253" s="52">
        <v>7</v>
      </c>
      <c r="K253" s="52">
        <v>6</v>
      </c>
      <c r="L253" s="52">
        <v>8</v>
      </c>
      <c r="M253" s="52">
        <v>0</v>
      </c>
      <c r="N253" s="52">
        <v>2</v>
      </c>
      <c r="O253" s="52">
        <v>1</v>
      </c>
      <c r="P253" s="52">
        <v>2</v>
      </c>
      <c r="Q253" s="52">
        <v>1</v>
      </c>
      <c r="R253" s="52">
        <v>3</v>
      </c>
      <c r="S253" s="52">
        <v>0</v>
      </c>
      <c r="T253" s="52">
        <v>1</v>
      </c>
      <c r="U253" s="52">
        <v>0</v>
      </c>
      <c r="V253" s="52">
        <v>3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2">
        <v>0</v>
      </c>
      <c r="AC253" s="52">
        <v>1</v>
      </c>
      <c r="AD253" s="52">
        <v>0</v>
      </c>
      <c r="AE253" s="52">
        <v>10</v>
      </c>
      <c r="AF253" s="52"/>
      <c r="AG253" s="52">
        <v>43</v>
      </c>
      <c r="AH253" s="26"/>
      <c r="AI253" s="32">
        <f t="shared" si="20"/>
        <v>2051</v>
      </c>
      <c r="AJ253" s="45"/>
    </row>
    <row r="254" spans="1:36" ht="12" customHeight="1">
      <c r="A254" s="55"/>
      <c r="C254" s="56" t="s">
        <v>226</v>
      </c>
      <c r="D254" s="52">
        <v>42</v>
      </c>
      <c r="E254" s="52">
        <v>36</v>
      </c>
      <c r="F254" s="52">
        <v>0</v>
      </c>
      <c r="G254" s="52">
        <v>1</v>
      </c>
      <c r="H254" s="52">
        <v>2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1</v>
      </c>
      <c r="X254" s="52">
        <v>0</v>
      </c>
      <c r="Y254" s="52">
        <v>0</v>
      </c>
      <c r="Z254" s="52">
        <v>0</v>
      </c>
      <c r="AA254" s="52">
        <v>0</v>
      </c>
      <c r="AB254" s="52">
        <v>0</v>
      </c>
      <c r="AC254" s="52">
        <v>1</v>
      </c>
      <c r="AD254" s="52">
        <v>0</v>
      </c>
      <c r="AE254" s="52">
        <v>0</v>
      </c>
      <c r="AF254" s="52"/>
      <c r="AG254" s="52">
        <v>0</v>
      </c>
      <c r="AH254" s="26"/>
      <c r="AI254" s="32">
        <f t="shared" si="20"/>
        <v>83</v>
      </c>
      <c r="AJ254" s="45"/>
    </row>
    <row r="255" spans="1:36" ht="12" customHeight="1">
      <c r="A255" s="55"/>
      <c r="C255" s="56" t="s">
        <v>227</v>
      </c>
      <c r="D255" s="52">
        <v>148</v>
      </c>
      <c r="E255" s="52">
        <v>174</v>
      </c>
      <c r="F255" s="52">
        <v>2</v>
      </c>
      <c r="G255" s="52">
        <v>16</v>
      </c>
      <c r="H255" s="52">
        <v>8</v>
      </c>
      <c r="I255" s="52">
        <v>2</v>
      </c>
      <c r="J255" s="52">
        <v>4</v>
      </c>
      <c r="K255" s="52">
        <v>1</v>
      </c>
      <c r="L255" s="52">
        <v>1</v>
      </c>
      <c r="M255" s="52">
        <v>0</v>
      </c>
      <c r="N255" s="52">
        <v>0</v>
      </c>
      <c r="O255" s="52">
        <v>0</v>
      </c>
      <c r="P255" s="52">
        <v>2</v>
      </c>
      <c r="Q255" s="52">
        <v>0</v>
      </c>
      <c r="R255" s="52">
        <v>0</v>
      </c>
      <c r="S255" s="52">
        <v>0</v>
      </c>
      <c r="T255" s="52">
        <v>0</v>
      </c>
      <c r="U255" s="52">
        <v>2</v>
      </c>
      <c r="V255" s="52">
        <v>0</v>
      </c>
      <c r="W255" s="52">
        <v>0</v>
      </c>
      <c r="X255" s="52">
        <v>0</v>
      </c>
      <c r="Y255" s="52">
        <v>1</v>
      </c>
      <c r="Z255" s="52">
        <v>0</v>
      </c>
      <c r="AA255" s="52">
        <v>0</v>
      </c>
      <c r="AB255" s="52">
        <v>0</v>
      </c>
      <c r="AC255" s="52">
        <v>0</v>
      </c>
      <c r="AD255" s="52">
        <v>0</v>
      </c>
      <c r="AE255" s="52">
        <v>0</v>
      </c>
      <c r="AF255" s="52"/>
      <c r="AG255" s="52">
        <v>1</v>
      </c>
      <c r="AH255" s="26"/>
      <c r="AI255" s="32">
        <f t="shared" si="20"/>
        <v>362</v>
      </c>
      <c r="AJ255" s="45"/>
    </row>
    <row r="256" spans="1:36" ht="12" customHeight="1">
      <c r="A256" s="55"/>
      <c r="C256" s="56" t="s">
        <v>228</v>
      </c>
      <c r="D256" s="52">
        <v>27</v>
      </c>
      <c r="E256" s="52">
        <v>16</v>
      </c>
      <c r="F256" s="52">
        <v>0</v>
      </c>
      <c r="G256" s="52">
        <v>2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0</v>
      </c>
      <c r="AD256" s="52">
        <v>0</v>
      </c>
      <c r="AE256" s="52">
        <v>0</v>
      </c>
      <c r="AF256" s="52"/>
      <c r="AG256" s="52">
        <v>0</v>
      </c>
      <c r="AH256" s="26"/>
      <c r="AI256" s="32">
        <f t="shared" si="20"/>
        <v>45</v>
      </c>
      <c r="AJ256" s="45"/>
    </row>
    <row r="257" spans="1:36" ht="12" customHeight="1">
      <c r="A257" s="55"/>
      <c r="C257" s="56" t="s">
        <v>229</v>
      </c>
      <c r="D257" s="52">
        <v>3</v>
      </c>
      <c r="E257" s="52">
        <v>7</v>
      </c>
      <c r="F257" s="52">
        <v>0</v>
      </c>
      <c r="G257" s="52">
        <v>2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  <c r="Z257" s="52">
        <v>0</v>
      </c>
      <c r="AA257" s="52">
        <v>0</v>
      </c>
      <c r="AB257" s="52">
        <v>0</v>
      </c>
      <c r="AC257" s="52">
        <v>0</v>
      </c>
      <c r="AD257" s="52">
        <v>0</v>
      </c>
      <c r="AE257" s="52">
        <v>0</v>
      </c>
      <c r="AF257" s="52"/>
      <c r="AG257" s="52">
        <v>0</v>
      </c>
      <c r="AH257" s="26"/>
      <c r="AI257" s="32">
        <f t="shared" si="20"/>
        <v>12</v>
      </c>
      <c r="AJ257" s="45"/>
    </row>
    <row r="258" spans="1:36" ht="12" customHeight="1">
      <c r="A258" s="55"/>
      <c r="C258" s="56" t="s">
        <v>230</v>
      </c>
      <c r="D258" s="52">
        <v>225</v>
      </c>
      <c r="E258" s="52">
        <v>136</v>
      </c>
      <c r="F258" s="52">
        <v>5</v>
      </c>
      <c r="G258" s="52">
        <v>18</v>
      </c>
      <c r="H258" s="52">
        <v>16</v>
      </c>
      <c r="I258" s="52">
        <v>6</v>
      </c>
      <c r="J258" s="52">
        <v>1</v>
      </c>
      <c r="K258" s="52">
        <v>1</v>
      </c>
      <c r="L258" s="52">
        <v>0</v>
      </c>
      <c r="M258" s="52">
        <v>0</v>
      </c>
      <c r="N258" s="52">
        <v>0</v>
      </c>
      <c r="O258" s="52">
        <v>0</v>
      </c>
      <c r="P258" s="52">
        <v>1</v>
      </c>
      <c r="Q258" s="52">
        <v>0</v>
      </c>
      <c r="R258" s="52">
        <v>0</v>
      </c>
      <c r="S258" s="52">
        <v>0</v>
      </c>
      <c r="T258" s="52">
        <v>1</v>
      </c>
      <c r="U258" s="52">
        <v>0</v>
      </c>
      <c r="V258" s="52">
        <v>0</v>
      </c>
      <c r="W258" s="52">
        <v>4</v>
      </c>
      <c r="X258" s="52">
        <v>0</v>
      </c>
      <c r="Y258" s="52">
        <v>0</v>
      </c>
      <c r="Z258" s="52">
        <v>0</v>
      </c>
      <c r="AA258" s="52">
        <v>0</v>
      </c>
      <c r="AB258" s="52">
        <v>2</v>
      </c>
      <c r="AC258" s="52">
        <v>3</v>
      </c>
      <c r="AD258" s="52">
        <v>0</v>
      </c>
      <c r="AE258" s="52">
        <v>0</v>
      </c>
      <c r="AF258" s="52"/>
      <c r="AG258" s="52">
        <v>2</v>
      </c>
      <c r="AH258" s="26"/>
      <c r="AI258" s="32">
        <f t="shared" si="20"/>
        <v>421</v>
      </c>
      <c r="AJ258" s="45"/>
    </row>
    <row r="259" spans="1:36" ht="12" customHeight="1">
      <c r="A259" s="55"/>
      <c r="C259" s="56" t="s">
        <v>231</v>
      </c>
      <c r="D259" s="52">
        <v>376</v>
      </c>
      <c r="E259" s="52">
        <v>38</v>
      </c>
      <c r="F259" s="52">
        <v>1</v>
      </c>
      <c r="G259" s="52">
        <v>1</v>
      </c>
      <c r="H259" s="52">
        <v>2</v>
      </c>
      <c r="I259" s="52">
        <v>4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2</v>
      </c>
      <c r="S259" s="52">
        <v>0</v>
      </c>
      <c r="T259" s="52">
        <v>0</v>
      </c>
      <c r="U259" s="52">
        <v>1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1</v>
      </c>
      <c r="AD259" s="52">
        <v>0</v>
      </c>
      <c r="AE259" s="52">
        <v>0</v>
      </c>
      <c r="AF259" s="52"/>
      <c r="AG259" s="52">
        <v>1</v>
      </c>
      <c r="AH259" s="26"/>
      <c r="AI259" s="32">
        <f t="shared" si="20"/>
        <v>427</v>
      </c>
      <c r="AJ259" s="45"/>
    </row>
    <row r="260" spans="1:36" ht="12" customHeight="1">
      <c r="A260" s="55"/>
      <c r="C260" s="56" t="s">
        <v>232</v>
      </c>
      <c r="D260" s="52">
        <v>20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0</v>
      </c>
      <c r="AD260" s="52">
        <v>0</v>
      </c>
      <c r="AE260" s="52">
        <v>0</v>
      </c>
      <c r="AF260" s="52"/>
      <c r="AG260" s="52">
        <v>0</v>
      </c>
      <c r="AH260" s="26"/>
      <c r="AI260" s="32">
        <f t="shared" si="20"/>
        <v>20</v>
      </c>
      <c r="AJ260" s="45"/>
    </row>
    <row r="261" spans="1:36" ht="12" customHeight="1">
      <c r="A261" s="55"/>
      <c r="C261" s="56" t="s">
        <v>233</v>
      </c>
      <c r="D261" s="52">
        <v>15</v>
      </c>
      <c r="E261" s="52">
        <v>1</v>
      </c>
      <c r="F261" s="52">
        <v>1</v>
      </c>
      <c r="G261" s="52">
        <v>0</v>
      </c>
      <c r="H261" s="52">
        <v>0</v>
      </c>
      <c r="I261" s="52">
        <v>1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2">
        <v>0</v>
      </c>
      <c r="Z261" s="52">
        <v>0</v>
      </c>
      <c r="AA261" s="52">
        <v>0</v>
      </c>
      <c r="AB261" s="52">
        <v>0</v>
      </c>
      <c r="AC261" s="52">
        <v>0</v>
      </c>
      <c r="AD261" s="52">
        <v>0</v>
      </c>
      <c r="AE261" s="52">
        <v>0</v>
      </c>
      <c r="AF261" s="52"/>
      <c r="AG261" s="52">
        <v>0</v>
      </c>
      <c r="AH261" s="26"/>
      <c r="AI261" s="32">
        <f t="shared" si="20"/>
        <v>18</v>
      </c>
      <c r="AJ261" s="45"/>
    </row>
    <row r="262" spans="1:36" ht="12" customHeight="1">
      <c r="A262" s="55"/>
      <c r="C262" s="56" t="s">
        <v>234</v>
      </c>
      <c r="D262" s="52">
        <v>407</v>
      </c>
      <c r="E262" s="52">
        <v>243</v>
      </c>
      <c r="F262" s="52">
        <v>13</v>
      </c>
      <c r="G262" s="52">
        <v>56</v>
      </c>
      <c r="H262" s="52">
        <v>24</v>
      </c>
      <c r="I262" s="52">
        <v>18</v>
      </c>
      <c r="J262" s="52">
        <v>4</v>
      </c>
      <c r="K262" s="52">
        <v>2</v>
      </c>
      <c r="L262" s="52">
        <v>3</v>
      </c>
      <c r="M262" s="52">
        <v>0</v>
      </c>
      <c r="N262" s="52">
        <v>4</v>
      </c>
      <c r="O262" s="52">
        <v>9</v>
      </c>
      <c r="P262" s="52">
        <v>2</v>
      </c>
      <c r="Q262" s="52">
        <v>6</v>
      </c>
      <c r="R262" s="52">
        <v>2</v>
      </c>
      <c r="S262" s="52">
        <v>0</v>
      </c>
      <c r="T262" s="52">
        <v>1</v>
      </c>
      <c r="U262" s="52">
        <v>2</v>
      </c>
      <c r="V262" s="52">
        <v>0</v>
      </c>
      <c r="W262" s="52">
        <v>0</v>
      </c>
      <c r="X262" s="52">
        <v>1</v>
      </c>
      <c r="Y262" s="52">
        <v>0</v>
      </c>
      <c r="Z262" s="52">
        <v>0</v>
      </c>
      <c r="AA262" s="52">
        <v>0</v>
      </c>
      <c r="AB262" s="52">
        <v>0</v>
      </c>
      <c r="AC262" s="52">
        <v>1</v>
      </c>
      <c r="AD262" s="52">
        <v>4</v>
      </c>
      <c r="AE262" s="52">
        <v>0</v>
      </c>
      <c r="AF262" s="52"/>
      <c r="AG262" s="52">
        <v>5</v>
      </c>
      <c r="AH262" s="26"/>
      <c r="AI262" s="32">
        <f t="shared" si="20"/>
        <v>807</v>
      </c>
      <c r="AJ262" s="45"/>
    </row>
    <row r="263" spans="1:36" ht="12" customHeight="1">
      <c r="A263" s="55"/>
      <c r="C263" s="56" t="s">
        <v>235</v>
      </c>
      <c r="D263" s="52">
        <v>4</v>
      </c>
      <c r="E263" s="52">
        <v>3</v>
      </c>
      <c r="F263" s="52">
        <v>0</v>
      </c>
      <c r="G263" s="52">
        <v>1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  <c r="AC263" s="52">
        <v>0</v>
      </c>
      <c r="AD263" s="52">
        <v>0</v>
      </c>
      <c r="AE263" s="52">
        <v>0</v>
      </c>
      <c r="AF263" s="52"/>
      <c r="AG263" s="52">
        <v>0</v>
      </c>
      <c r="AH263" s="26"/>
      <c r="AI263" s="32">
        <f t="shared" si="20"/>
        <v>8</v>
      </c>
      <c r="AJ263" s="45"/>
    </row>
    <row r="264" spans="1:36" ht="12" customHeight="1">
      <c r="A264" s="55"/>
      <c r="C264" s="56" t="s">
        <v>236</v>
      </c>
      <c r="D264" s="52">
        <v>7</v>
      </c>
      <c r="E264" s="52">
        <v>27</v>
      </c>
      <c r="F264" s="52">
        <v>1</v>
      </c>
      <c r="G264" s="52">
        <v>7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  <c r="AC264" s="52">
        <v>0</v>
      </c>
      <c r="AD264" s="52">
        <v>0</v>
      </c>
      <c r="AE264" s="52">
        <v>0</v>
      </c>
      <c r="AF264" s="52"/>
      <c r="AG264" s="52">
        <v>0</v>
      </c>
      <c r="AH264" s="26"/>
      <c r="AI264" s="32">
        <f t="shared" si="20"/>
        <v>43</v>
      </c>
      <c r="AJ264" s="45"/>
    </row>
    <row r="265" spans="1:36" ht="12" customHeight="1">
      <c r="A265" s="55"/>
      <c r="C265" s="56" t="s">
        <v>237</v>
      </c>
      <c r="D265" s="52">
        <v>61</v>
      </c>
      <c r="E265" s="52">
        <v>26</v>
      </c>
      <c r="F265" s="52">
        <v>0</v>
      </c>
      <c r="G265" s="52">
        <v>0</v>
      </c>
      <c r="H265" s="52">
        <v>1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3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  <c r="AC265" s="52">
        <v>0</v>
      </c>
      <c r="AD265" s="52">
        <v>0</v>
      </c>
      <c r="AE265" s="52">
        <v>1</v>
      </c>
      <c r="AF265" s="52"/>
      <c r="AG265" s="52">
        <v>2</v>
      </c>
      <c r="AH265" s="26"/>
      <c r="AI265" s="32">
        <f t="shared" si="20"/>
        <v>94</v>
      </c>
      <c r="AJ265" s="45"/>
    </row>
    <row r="266" spans="1:36" ht="12" customHeight="1">
      <c r="A266" s="55"/>
      <c r="C266" s="56" t="s">
        <v>238</v>
      </c>
      <c r="D266" s="52">
        <v>7</v>
      </c>
      <c r="E266" s="52">
        <v>9</v>
      </c>
      <c r="F266" s="52">
        <v>0</v>
      </c>
      <c r="G266" s="52">
        <v>0</v>
      </c>
      <c r="H266" s="52">
        <v>1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  <c r="AC266" s="52">
        <v>0</v>
      </c>
      <c r="AD266" s="52">
        <v>0</v>
      </c>
      <c r="AE266" s="52">
        <v>0</v>
      </c>
      <c r="AF266" s="52"/>
      <c r="AG266" s="52">
        <v>0</v>
      </c>
      <c r="AH266" s="26"/>
      <c r="AI266" s="32">
        <f t="shared" si="20"/>
        <v>17</v>
      </c>
      <c r="AJ266" s="45"/>
    </row>
    <row r="267" spans="1:36" ht="12" customHeight="1">
      <c r="A267" s="55"/>
      <c r="C267" s="56" t="s">
        <v>239</v>
      </c>
      <c r="D267" s="52">
        <v>14</v>
      </c>
      <c r="E267" s="52">
        <v>13</v>
      </c>
      <c r="F267" s="52">
        <v>0</v>
      </c>
      <c r="G267" s="52">
        <v>4</v>
      </c>
      <c r="H267" s="52">
        <v>1</v>
      </c>
      <c r="I267" s="52">
        <v>0</v>
      </c>
      <c r="J267" s="52">
        <v>1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  <c r="Z267" s="52">
        <v>0</v>
      </c>
      <c r="AA267" s="52">
        <v>0</v>
      </c>
      <c r="AB267" s="52">
        <v>0</v>
      </c>
      <c r="AC267" s="52">
        <v>0</v>
      </c>
      <c r="AD267" s="52">
        <v>0</v>
      </c>
      <c r="AE267" s="52">
        <v>0</v>
      </c>
      <c r="AF267" s="52"/>
      <c r="AG267" s="52">
        <v>0</v>
      </c>
      <c r="AH267" s="26"/>
      <c r="AI267" s="32">
        <f t="shared" si="20"/>
        <v>33</v>
      </c>
      <c r="AJ267" s="45"/>
    </row>
    <row r="268" spans="1:36" ht="12" customHeight="1">
      <c r="A268" s="55"/>
      <c r="C268" s="56" t="s">
        <v>240</v>
      </c>
      <c r="D268" s="52">
        <v>22</v>
      </c>
      <c r="E268" s="52">
        <v>13</v>
      </c>
      <c r="F268" s="52">
        <v>0</v>
      </c>
      <c r="G268" s="52">
        <v>0</v>
      </c>
      <c r="H268" s="52">
        <v>0</v>
      </c>
      <c r="I268" s="52">
        <v>0</v>
      </c>
      <c r="J268" s="52">
        <v>1</v>
      </c>
      <c r="K268" s="52">
        <v>0</v>
      </c>
      <c r="L268" s="52">
        <v>1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0</v>
      </c>
      <c r="AB268" s="52">
        <v>1</v>
      </c>
      <c r="AC268" s="52">
        <v>0</v>
      </c>
      <c r="AD268" s="52">
        <v>0</v>
      </c>
      <c r="AE268" s="52">
        <v>0</v>
      </c>
      <c r="AF268" s="52"/>
      <c r="AG268" s="52">
        <v>0</v>
      </c>
      <c r="AH268" s="26"/>
      <c r="AI268" s="32">
        <f t="shared" si="20"/>
        <v>38</v>
      </c>
      <c r="AJ268" s="45"/>
    </row>
    <row r="269" spans="1:36" ht="12" customHeight="1">
      <c r="A269" s="55"/>
      <c r="C269" s="56" t="s">
        <v>241</v>
      </c>
      <c r="D269" s="52">
        <v>546</v>
      </c>
      <c r="E269" s="52">
        <v>852</v>
      </c>
      <c r="F269" s="52">
        <v>7</v>
      </c>
      <c r="G269" s="52">
        <v>42</v>
      </c>
      <c r="H269" s="52">
        <v>24</v>
      </c>
      <c r="I269" s="52">
        <v>4</v>
      </c>
      <c r="J269" s="52">
        <v>6</v>
      </c>
      <c r="K269" s="52">
        <v>1</v>
      </c>
      <c r="L269" s="52">
        <v>4</v>
      </c>
      <c r="M269" s="52">
        <v>0</v>
      </c>
      <c r="N269" s="52">
        <v>3</v>
      </c>
      <c r="O269" s="52">
        <v>0</v>
      </c>
      <c r="P269" s="52">
        <v>0</v>
      </c>
      <c r="Q269" s="52">
        <v>1</v>
      </c>
      <c r="R269" s="52">
        <v>1</v>
      </c>
      <c r="S269" s="52">
        <v>0</v>
      </c>
      <c r="T269" s="52">
        <v>1</v>
      </c>
      <c r="U269" s="52">
        <v>0</v>
      </c>
      <c r="V269" s="52">
        <v>0</v>
      </c>
      <c r="W269" s="52">
        <v>4</v>
      </c>
      <c r="X269" s="52">
        <v>3</v>
      </c>
      <c r="Y269" s="52">
        <v>0</v>
      </c>
      <c r="Z269" s="52">
        <v>0</v>
      </c>
      <c r="AA269" s="52">
        <v>0</v>
      </c>
      <c r="AB269" s="52">
        <v>2</v>
      </c>
      <c r="AC269" s="52">
        <v>3</v>
      </c>
      <c r="AD269" s="52">
        <v>0</v>
      </c>
      <c r="AE269" s="52">
        <v>0</v>
      </c>
      <c r="AF269" s="52"/>
      <c r="AG269" s="52">
        <v>2</v>
      </c>
      <c r="AH269" s="26"/>
      <c r="AI269" s="32">
        <f t="shared" si="20"/>
        <v>1506</v>
      </c>
      <c r="AJ269" s="45"/>
    </row>
    <row r="270" spans="1:36" ht="12" customHeight="1">
      <c r="A270" s="55"/>
      <c r="C270" s="56" t="s">
        <v>242</v>
      </c>
      <c r="D270" s="52">
        <v>46</v>
      </c>
      <c r="E270" s="52">
        <v>82</v>
      </c>
      <c r="F270" s="52">
        <v>3</v>
      </c>
      <c r="G270" s="52">
        <v>7</v>
      </c>
      <c r="H270" s="52">
        <v>3</v>
      </c>
      <c r="I270" s="52">
        <v>0</v>
      </c>
      <c r="J270" s="52">
        <v>5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0</v>
      </c>
      <c r="AD270" s="52">
        <v>0</v>
      </c>
      <c r="AE270" s="52">
        <v>0</v>
      </c>
      <c r="AF270" s="52"/>
      <c r="AG270" s="52">
        <v>0</v>
      </c>
      <c r="AH270" s="26"/>
      <c r="AI270" s="32">
        <f t="shared" si="20"/>
        <v>146</v>
      </c>
      <c r="AJ270" s="45"/>
    </row>
    <row r="271" spans="1:36" ht="12" customHeight="1">
      <c r="A271" s="55"/>
      <c r="C271" s="56" t="s">
        <v>243</v>
      </c>
      <c r="D271" s="52">
        <v>3</v>
      </c>
      <c r="E271" s="52">
        <v>7</v>
      </c>
      <c r="F271" s="52">
        <v>0</v>
      </c>
      <c r="G271" s="52">
        <v>1</v>
      </c>
      <c r="H271" s="52">
        <v>1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  <c r="Z271" s="52">
        <v>0</v>
      </c>
      <c r="AA271" s="52">
        <v>0</v>
      </c>
      <c r="AB271" s="52">
        <v>0</v>
      </c>
      <c r="AC271" s="52">
        <v>0</v>
      </c>
      <c r="AD271" s="52">
        <v>0</v>
      </c>
      <c r="AE271" s="52">
        <v>0</v>
      </c>
      <c r="AF271" s="52"/>
      <c r="AG271" s="52">
        <v>0</v>
      </c>
      <c r="AH271" s="26"/>
      <c r="AI271" s="32">
        <f t="shared" si="20"/>
        <v>12</v>
      </c>
      <c r="AJ271" s="45"/>
    </row>
    <row r="272" spans="1:36" ht="12" customHeight="1">
      <c r="A272" s="55"/>
      <c r="C272" s="56" t="s">
        <v>244</v>
      </c>
      <c r="D272" s="52">
        <v>39</v>
      </c>
      <c r="E272" s="52">
        <v>10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0</v>
      </c>
      <c r="AD272" s="52">
        <v>0</v>
      </c>
      <c r="AE272" s="52">
        <v>0</v>
      </c>
      <c r="AF272" s="52"/>
      <c r="AG272" s="52">
        <v>1</v>
      </c>
      <c r="AH272" s="26"/>
      <c r="AI272" s="32">
        <f t="shared" si="20"/>
        <v>50</v>
      </c>
      <c r="AJ272" s="45"/>
    </row>
    <row r="273" spans="1:36" ht="12" customHeight="1">
      <c r="A273" s="55"/>
      <c r="C273" s="56" t="s">
        <v>245</v>
      </c>
      <c r="D273" s="52">
        <v>17</v>
      </c>
      <c r="E273" s="52">
        <v>20</v>
      </c>
      <c r="F273" s="52">
        <v>0</v>
      </c>
      <c r="G273" s="52">
        <v>1</v>
      </c>
      <c r="H273" s="52">
        <v>4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2</v>
      </c>
      <c r="O273" s="52">
        <v>0</v>
      </c>
      <c r="P273" s="52">
        <v>0</v>
      </c>
      <c r="Q273" s="52">
        <v>0</v>
      </c>
      <c r="R273" s="52">
        <v>0</v>
      </c>
      <c r="S273" s="52">
        <v>0</v>
      </c>
      <c r="T273" s="52">
        <v>0</v>
      </c>
      <c r="U273" s="52">
        <v>0</v>
      </c>
      <c r="V273" s="52">
        <v>0</v>
      </c>
      <c r="W273" s="52">
        <v>0</v>
      </c>
      <c r="X273" s="52">
        <v>0</v>
      </c>
      <c r="Y273" s="52">
        <v>0</v>
      </c>
      <c r="Z273" s="52">
        <v>0</v>
      </c>
      <c r="AA273" s="52">
        <v>0</v>
      </c>
      <c r="AB273" s="52">
        <v>0</v>
      </c>
      <c r="AC273" s="52">
        <v>0</v>
      </c>
      <c r="AD273" s="52">
        <v>0</v>
      </c>
      <c r="AE273" s="52">
        <v>0</v>
      </c>
      <c r="AF273" s="52"/>
      <c r="AG273" s="52">
        <v>1</v>
      </c>
      <c r="AH273" s="26"/>
      <c r="AI273" s="32">
        <f t="shared" si="20"/>
        <v>45</v>
      </c>
      <c r="AJ273" s="45"/>
    </row>
    <row r="274" spans="1:36" ht="12" customHeight="1">
      <c r="A274" s="55"/>
      <c r="C274" s="56" t="s">
        <v>246</v>
      </c>
      <c r="D274" s="52">
        <v>9</v>
      </c>
      <c r="E274" s="52">
        <v>3</v>
      </c>
      <c r="F274" s="52">
        <v>0</v>
      </c>
      <c r="G274" s="52">
        <v>0</v>
      </c>
      <c r="H274" s="52">
        <v>0</v>
      </c>
      <c r="I274" s="52">
        <v>1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52">
        <v>0</v>
      </c>
      <c r="AC274" s="52">
        <v>0</v>
      </c>
      <c r="AD274" s="52">
        <v>0</v>
      </c>
      <c r="AE274" s="52">
        <v>0</v>
      </c>
      <c r="AF274" s="52"/>
      <c r="AG274" s="52">
        <v>0</v>
      </c>
      <c r="AH274" s="26"/>
      <c r="AI274" s="32">
        <f t="shared" si="20"/>
        <v>13</v>
      </c>
      <c r="AJ274" s="45"/>
    </row>
    <row r="275" spans="1:36" ht="12" customHeight="1">
      <c r="A275" s="55"/>
      <c r="C275" s="56" t="s">
        <v>247</v>
      </c>
      <c r="D275" s="52">
        <v>912</v>
      </c>
      <c r="E275" s="52">
        <v>609</v>
      </c>
      <c r="F275" s="52">
        <v>32</v>
      </c>
      <c r="G275" s="52">
        <v>51</v>
      </c>
      <c r="H275" s="52">
        <v>55</v>
      </c>
      <c r="I275" s="52">
        <v>25</v>
      </c>
      <c r="J275" s="52">
        <v>6</v>
      </c>
      <c r="K275" s="52">
        <v>5</v>
      </c>
      <c r="L275" s="52">
        <v>4</v>
      </c>
      <c r="M275" s="52">
        <v>0</v>
      </c>
      <c r="N275" s="52">
        <v>3</v>
      </c>
      <c r="O275" s="52">
        <v>6</v>
      </c>
      <c r="P275" s="52">
        <v>1</v>
      </c>
      <c r="Q275" s="52">
        <v>2</v>
      </c>
      <c r="R275" s="52">
        <v>7</v>
      </c>
      <c r="S275" s="52">
        <v>0</v>
      </c>
      <c r="T275" s="52">
        <v>3</v>
      </c>
      <c r="U275" s="52">
        <v>0</v>
      </c>
      <c r="V275" s="52">
        <v>2</v>
      </c>
      <c r="W275" s="52">
        <v>0</v>
      </c>
      <c r="X275" s="52">
        <v>1</v>
      </c>
      <c r="Y275" s="52">
        <v>0</v>
      </c>
      <c r="Z275" s="52">
        <v>0</v>
      </c>
      <c r="AA275" s="52">
        <v>0</v>
      </c>
      <c r="AB275" s="52">
        <v>1</v>
      </c>
      <c r="AC275" s="52">
        <v>2</v>
      </c>
      <c r="AD275" s="52">
        <v>0</v>
      </c>
      <c r="AE275" s="52">
        <v>15</v>
      </c>
      <c r="AF275" s="52"/>
      <c r="AG275" s="52">
        <v>9</v>
      </c>
      <c r="AH275" s="26"/>
      <c r="AI275" s="32">
        <f t="shared" si="20"/>
        <v>1751</v>
      </c>
      <c r="AJ275" s="45"/>
    </row>
    <row r="276" spans="1:36" ht="12" customHeight="1">
      <c r="A276" s="55"/>
      <c r="C276" s="56" t="s">
        <v>248</v>
      </c>
      <c r="D276" s="52">
        <v>2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0</v>
      </c>
      <c r="S276" s="52">
        <v>0</v>
      </c>
      <c r="T276" s="52">
        <v>0</v>
      </c>
      <c r="U276" s="52">
        <v>0</v>
      </c>
      <c r="V276" s="52">
        <v>0</v>
      </c>
      <c r="W276" s="52">
        <v>0</v>
      </c>
      <c r="X276" s="52">
        <v>0</v>
      </c>
      <c r="Y276" s="52">
        <v>0</v>
      </c>
      <c r="Z276" s="52">
        <v>0</v>
      </c>
      <c r="AA276" s="52">
        <v>0</v>
      </c>
      <c r="AB276" s="52">
        <v>0</v>
      </c>
      <c r="AC276" s="52">
        <v>0</v>
      </c>
      <c r="AD276" s="52">
        <v>0</v>
      </c>
      <c r="AE276" s="52">
        <v>0</v>
      </c>
      <c r="AF276" s="52"/>
      <c r="AG276" s="52">
        <v>0</v>
      </c>
      <c r="AH276" s="26"/>
      <c r="AI276" s="32">
        <f t="shared" si="20"/>
        <v>2</v>
      </c>
      <c r="AJ276" s="45"/>
    </row>
    <row r="277" spans="1:36" ht="12" customHeight="1">
      <c r="A277" s="55"/>
      <c r="C277" s="56" t="s">
        <v>249</v>
      </c>
      <c r="D277" s="52">
        <v>80</v>
      </c>
      <c r="E277" s="52">
        <v>9</v>
      </c>
      <c r="F277" s="52">
        <v>3</v>
      </c>
      <c r="G277" s="52">
        <v>4</v>
      </c>
      <c r="H277" s="52">
        <v>2</v>
      </c>
      <c r="I277" s="52">
        <v>1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0</v>
      </c>
      <c r="AA277" s="52">
        <v>0</v>
      </c>
      <c r="AB277" s="52">
        <v>0</v>
      </c>
      <c r="AC277" s="52">
        <v>0</v>
      </c>
      <c r="AD277" s="52">
        <v>0</v>
      </c>
      <c r="AE277" s="52">
        <v>0</v>
      </c>
      <c r="AF277" s="52"/>
      <c r="AG277" s="52">
        <v>0</v>
      </c>
      <c r="AH277" s="26"/>
      <c r="AI277" s="32">
        <f t="shared" si="20"/>
        <v>99</v>
      </c>
      <c r="AJ277" s="45"/>
    </row>
    <row r="278" spans="1:36" ht="12" customHeight="1">
      <c r="A278" s="55"/>
      <c r="C278" s="56" t="s">
        <v>250</v>
      </c>
      <c r="D278" s="52">
        <v>12</v>
      </c>
      <c r="E278" s="52">
        <v>1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52">
        <v>0</v>
      </c>
      <c r="T278" s="52">
        <v>0</v>
      </c>
      <c r="U278" s="52">
        <v>0</v>
      </c>
      <c r="V278" s="52">
        <v>0</v>
      </c>
      <c r="W278" s="52">
        <v>0</v>
      </c>
      <c r="X278" s="52">
        <v>0</v>
      </c>
      <c r="Y278" s="52">
        <v>0</v>
      </c>
      <c r="Z278" s="52">
        <v>0</v>
      </c>
      <c r="AA278" s="52">
        <v>0</v>
      </c>
      <c r="AB278" s="52">
        <v>0</v>
      </c>
      <c r="AC278" s="52">
        <v>0</v>
      </c>
      <c r="AD278" s="52">
        <v>0</v>
      </c>
      <c r="AE278" s="52">
        <v>0</v>
      </c>
      <c r="AF278" s="52"/>
      <c r="AG278" s="52">
        <v>0</v>
      </c>
      <c r="AH278" s="26"/>
      <c r="AI278" s="32">
        <f t="shared" si="20"/>
        <v>13</v>
      </c>
      <c r="AJ278" s="45"/>
    </row>
    <row r="279" spans="1:36" ht="12" customHeight="1">
      <c r="A279" s="55"/>
      <c r="C279" s="56" t="s">
        <v>251</v>
      </c>
      <c r="D279" s="52">
        <v>110</v>
      </c>
      <c r="E279" s="52">
        <v>48</v>
      </c>
      <c r="F279" s="52">
        <v>3</v>
      </c>
      <c r="G279" s="52">
        <v>13</v>
      </c>
      <c r="H279" s="52">
        <v>2</v>
      </c>
      <c r="I279" s="52">
        <v>2</v>
      </c>
      <c r="J279" s="52">
        <v>0</v>
      </c>
      <c r="K279" s="52">
        <v>3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3</v>
      </c>
      <c r="V279" s="52">
        <v>0</v>
      </c>
      <c r="W279" s="52">
        <v>0</v>
      </c>
      <c r="X279" s="52">
        <v>0</v>
      </c>
      <c r="Y279" s="52">
        <v>0</v>
      </c>
      <c r="Z279" s="52">
        <v>0</v>
      </c>
      <c r="AA279" s="52">
        <v>0</v>
      </c>
      <c r="AB279" s="52">
        <v>0</v>
      </c>
      <c r="AC279" s="52">
        <v>0</v>
      </c>
      <c r="AD279" s="52">
        <v>0</v>
      </c>
      <c r="AE279" s="52">
        <v>0</v>
      </c>
      <c r="AF279" s="52"/>
      <c r="AG279" s="52">
        <v>0</v>
      </c>
      <c r="AH279" s="26"/>
      <c r="AI279" s="32">
        <f t="shared" si="20"/>
        <v>184</v>
      </c>
      <c r="AJ279" s="45"/>
    </row>
    <row r="280" spans="1:36" ht="12" customHeight="1">
      <c r="A280" s="55"/>
      <c r="C280" s="56" t="s">
        <v>252</v>
      </c>
      <c r="D280" s="52">
        <v>2</v>
      </c>
      <c r="E280" s="52">
        <v>3</v>
      </c>
      <c r="F280" s="52">
        <v>0</v>
      </c>
      <c r="G280" s="52">
        <v>1</v>
      </c>
      <c r="H280" s="52">
        <v>1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2">
        <v>0</v>
      </c>
      <c r="Z280" s="52">
        <v>0</v>
      </c>
      <c r="AA280" s="52">
        <v>0</v>
      </c>
      <c r="AB280" s="52">
        <v>0</v>
      </c>
      <c r="AC280" s="52">
        <v>0</v>
      </c>
      <c r="AD280" s="52">
        <v>0</v>
      </c>
      <c r="AE280" s="52">
        <v>0</v>
      </c>
      <c r="AF280" s="52"/>
      <c r="AG280" s="52">
        <v>1</v>
      </c>
      <c r="AH280" s="26"/>
      <c r="AI280" s="32">
        <f t="shared" si="20"/>
        <v>8</v>
      </c>
      <c r="AJ280" s="45"/>
    </row>
    <row r="281" spans="1:36" ht="12" customHeight="1">
      <c r="A281" s="55"/>
      <c r="C281" s="56" t="s">
        <v>253</v>
      </c>
      <c r="D281" s="52">
        <v>13</v>
      </c>
      <c r="E281" s="52">
        <v>20</v>
      </c>
      <c r="F281" s="52">
        <v>1</v>
      </c>
      <c r="G281" s="52">
        <v>7</v>
      </c>
      <c r="H281" s="52">
        <v>0</v>
      </c>
      <c r="I281" s="52">
        <v>11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1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1</v>
      </c>
      <c r="AC281" s="52">
        <v>0</v>
      </c>
      <c r="AD281" s="52">
        <v>0</v>
      </c>
      <c r="AE281" s="52">
        <v>0</v>
      </c>
      <c r="AF281" s="52"/>
      <c r="AG281" s="52">
        <v>0</v>
      </c>
      <c r="AH281" s="26"/>
      <c r="AI281" s="32">
        <f t="shared" si="20"/>
        <v>54</v>
      </c>
      <c r="AJ281" s="45"/>
    </row>
    <row r="282" spans="1:36" ht="12" customHeight="1">
      <c r="A282" s="55"/>
      <c r="C282" s="56" t="s">
        <v>254</v>
      </c>
      <c r="D282" s="52">
        <v>4</v>
      </c>
      <c r="E282" s="52">
        <v>2</v>
      </c>
      <c r="F282" s="52">
        <v>0</v>
      </c>
      <c r="G282" s="52">
        <v>1</v>
      </c>
      <c r="H282" s="52">
        <v>1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0</v>
      </c>
      <c r="AD282" s="52">
        <v>0</v>
      </c>
      <c r="AE282" s="52">
        <v>0</v>
      </c>
      <c r="AF282" s="52"/>
      <c r="AG282" s="52">
        <v>0</v>
      </c>
      <c r="AH282" s="26"/>
      <c r="AI282" s="32">
        <f t="shared" si="20"/>
        <v>8</v>
      </c>
      <c r="AJ282" s="45"/>
    </row>
    <row r="283" spans="1:36" ht="12" customHeight="1">
      <c r="A283" s="55"/>
      <c r="C283" s="56" t="s">
        <v>255</v>
      </c>
      <c r="D283" s="52">
        <v>20</v>
      </c>
      <c r="E283" s="52">
        <v>19</v>
      </c>
      <c r="F283" s="52">
        <v>0</v>
      </c>
      <c r="G283" s="52">
        <v>1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1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52">
        <v>0</v>
      </c>
      <c r="AF283" s="52"/>
      <c r="AG283" s="52">
        <v>1</v>
      </c>
      <c r="AH283" s="26"/>
      <c r="AI283" s="32">
        <f t="shared" si="20"/>
        <v>42</v>
      </c>
      <c r="AJ283" s="45"/>
    </row>
    <row r="284" spans="1:36" ht="12" customHeight="1">
      <c r="A284" s="55"/>
      <c r="C284" s="56" t="s">
        <v>256</v>
      </c>
      <c r="D284" s="52">
        <v>1618</v>
      </c>
      <c r="E284" s="52">
        <v>2870</v>
      </c>
      <c r="F284" s="52">
        <v>72</v>
      </c>
      <c r="G284" s="52">
        <v>475</v>
      </c>
      <c r="H284" s="52">
        <v>303</v>
      </c>
      <c r="I284" s="52">
        <v>113</v>
      </c>
      <c r="J284" s="52">
        <v>114</v>
      </c>
      <c r="K284" s="52">
        <v>23</v>
      </c>
      <c r="L284" s="52">
        <v>30</v>
      </c>
      <c r="M284" s="52">
        <v>0</v>
      </c>
      <c r="N284" s="52">
        <v>24</v>
      </c>
      <c r="O284" s="52">
        <v>2</v>
      </c>
      <c r="P284" s="52">
        <v>15</v>
      </c>
      <c r="Q284" s="52">
        <v>4</v>
      </c>
      <c r="R284" s="52">
        <v>8</v>
      </c>
      <c r="S284" s="52">
        <v>5</v>
      </c>
      <c r="T284" s="52">
        <v>9</v>
      </c>
      <c r="U284" s="52">
        <v>16</v>
      </c>
      <c r="V284" s="52">
        <v>8</v>
      </c>
      <c r="W284" s="52">
        <v>8</v>
      </c>
      <c r="X284" s="52">
        <v>2</v>
      </c>
      <c r="Y284" s="52">
        <v>1</v>
      </c>
      <c r="Z284" s="52">
        <v>1</v>
      </c>
      <c r="AA284" s="52">
        <v>6</v>
      </c>
      <c r="AB284" s="52">
        <v>17</v>
      </c>
      <c r="AC284" s="52">
        <v>2</v>
      </c>
      <c r="AD284" s="52">
        <v>4</v>
      </c>
      <c r="AE284" s="52">
        <v>6</v>
      </c>
      <c r="AF284" s="52"/>
      <c r="AG284" s="52">
        <v>33</v>
      </c>
      <c r="AH284" s="26"/>
      <c r="AI284" s="32">
        <f t="shared" si="20"/>
        <v>5789</v>
      </c>
      <c r="AJ284" s="45"/>
    </row>
    <row r="285" spans="1:36" ht="12" customHeight="1">
      <c r="A285" s="55"/>
      <c r="C285" s="56" t="s">
        <v>257</v>
      </c>
      <c r="D285" s="52">
        <v>18</v>
      </c>
      <c r="E285" s="52">
        <v>19</v>
      </c>
      <c r="F285" s="52">
        <v>1</v>
      </c>
      <c r="G285" s="52">
        <v>2</v>
      </c>
      <c r="H285" s="52">
        <v>3</v>
      </c>
      <c r="I285" s="52">
        <v>4</v>
      </c>
      <c r="J285" s="52">
        <v>0</v>
      </c>
      <c r="K285" s="52">
        <v>0</v>
      </c>
      <c r="L285" s="52">
        <v>1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  <c r="Z285" s="52">
        <v>0</v>
      </c>
      <c r="AA285" s="52">
        <v>0</v>
      </c>
      <c r="AB285" s="52">
        <v>0</v>
      </c>
      <c r="AC285" s="52">
        <v>0</v>
      </c>
      <c r="AD285" s="52">
        <v>0</v>
      </c>
      <c r="AE285" s="52">
        <v>0</v>
      </c>
      <c r="AF285" s="52"/>
      <c r="AG285" s="52">
        <v>0</v>
      </c>
      <c r="AH285" s="26"/>
      <c r="AI285" s="32">
        <f t="shared" si="20"/>
        <v>48</v>
      </c>
      <c r="AJ285" s="45"/>
    </row>
    <row r="286" spans="1:36" ht="12" customHeight="1">
      <c r="A286" s="55"/>
      <c r="C286" s="56" t="s">
        <v>258</v>
      </c>
      <c r="D286" s="52">
        <v>68</v>
      </c>
      <c r="E286" s="52">
        <v>44</v>
      </c>
      <c r="F286" s="52">
        <v>8</v>
      </c>
      <c r="G286" s="52">
        <v>13</v>
      </c>
      <c r="H286" s="52">
        <v>8</v>
      </c>
      <c r="I286" s="52">
        <v>3</v>
      </c>
      <c r="J286" s="52">
        <v>4</v>
      </c>
      <c r="K286" s="52">
        <v>0</v>
      </c>
      <c r="L286" s="52">
        <v>0</v>
      </c>
      <c r="M286" s="52">
        <v>0</v>
      </c>
      <c r="N286" s="52">
        <v>1</v>
      </c>
      <c r="O286" s="52">
        <v>0</v>
      </c>
      <c r="P286" s="52">
        <v>0</v>
      </c>
      <c r="Q286" s="52">
        <v>0</v>
      </c>
      <c r="R286" s="52">
        <v>0</v>
      </c>
      <c r="S286" s="52">
        <v>0</v>
      </c>
      <c r="T286" s="52">
        <v>1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  <c r="Z286" s="52">
        <v>0</v>
      </c>
      <c r="AA286" s="52">
        <v>0</v>
      </c>
      <c r="AB286" s="52">
        <v>0</v>
      </c>
      <c r="AC286" s="52">
        <v>0</v>
      </c>
      <c r="AD286" s="52">
        <v>0</v>
      </c>
      <c r="AE286" s="52">
        <v>0</v>
      </c>
      <c r="AF286" s="52"/>
      <c r="AG286" s="52">
        <v>0</v>
      </c>
      <c r="AH286" s="26"/>
      <c r="AI286" s="32">
        <f t="shared" si="20"/>
        <v>150</v>
      </c>
      <c r="AJ286" s="45"/>
    </row>
    <row r="287" spans="1:36" ht="12" customHeight="1">
      <c r="A287" s="55"/>
      <c r="C287" s="56" t="s">
        <v>259</v>
      </c>
      <c r="D287" s="52">
        <v>1</v>
      </c>
      <c r="E287" s="52">
        <v>1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52">
        <v>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  <c r="Z287" s="52">
        <v>0</v>
      </c>
      <c r="AA287" s="52">
        <v>0</v>
      </c>
      <c r="AB287" s="52">
        <v>0</v>
      </c>
      <c r="AC287" s="52">
        <v>0</v>
      </c>
      <c r="AD287" s="52">
        <v>0</v>
      </c>
      <c r="AE287" s="52">
        <v>0</v>
      </c>
      <c r="AF287" s="52"/>
      <c r="AG287" s="52">
        <v>0</v>
      </c>
      <c r="AH287" s="26"/>
      <c r="AI287" s="32">
        <f t="shared" si="20"/>
        <v>2</v>
      </c>
      <c r="AJ287" s="45"/>
    </row>
    <row r="288" spans="1:36" ht="12" customHeight="1">
      <c r="A288" s="55"/>
      <c r="C288" s="56" t="s">
        <v>260</v>
      </c>
      <c r="D288" s="52">
        <v>58</v>
      </c>
      <c r="E288" s="52">
        <v>21</v>
      </c>
      <c r="F288" s="52">
        <v>1</v>
      </c>
      <c r="G288" s="52">
        <v>1</v>
      </c>
      <c r="H288" s="52">
        <v>1</v>
      </c>
      <c r="I288" s="52">
        <v>1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1</v>
      </c>
      <c r="S288" s="52">
        <v>0</v>
      </c>
      <c r="T288" s="52">
        <v>0</v>
      </c>
      <c r="U288" s="52">
        <v>0</v>
      </c>
      <c r="V288" s="52">
        <v>1</v>
      </c>
      <c r="W288" s="52">
        <v>0</v>
      </c>
      <c r="X288" s="52">
        <v>0</v>
      </c>
      <c r="Y288" s="52">
        <v>0</v>
      </c>
      <c r="Z288" s="52">
        <v>0</v>
      </c>
      <c r="AA288" s="52">
        <v>1</v>
      </c>
      <c r="AB288" s="52">
        <v>0</v>
      </c>
      <c r="AC288" s="52">
        <v>0</v>
      </c>
      <c r="AD288" s="52">
        <v>0</v>
      </c>
      <c r="AE288" s="52">
        <v>0</v>
      </c>
      <c r="AF288" s="52"/>
      <c r="AG288" s="52">
        <v>0</v>
      </c>
      <c r="AH288" s="26"/>
      <c r="AI288" s="32">
        <f t="shared" si="20"/>
        <v>86</v>
      </c>
      <c r="AJ288" s="45"/>
    </row>
    <row r="289" spans="1:36" ht="12" customHeight="1">
      <c r="A289" s="55"/>
      <c r="C289" s="56" t="s">
        <v>261</v>
      </c>
      <c r="D289" s="52">
        <v>228</v>
      </c>
      <c r="E289" s="52">
        <v>250</v>
      </c>
      <c r="F289" s="52">
        <v>4</v>
      </c>
      <c r="G289" s="52">
        <v>10</v>
      </c>
      <c r="H289" s="52">
        <v>4</v>
      </c>
      <c r="I289" s="52">
        <v>5</v>
      </c>
      <c r="J289" s="52">
        <v>3</v>
      </c>
      <c r="K289" s="52">
        <v>2</v>
      </c>
      <c r="L289" s="52">
        <v>0</v>
      </c>
      <c r="M289" s="52">
        <v>0</v>
      </c>
      <c r="N289" s="52">
        <v>0</v>
      </c>
      <c r="O289" s="52">
        <v>3</v>
      </c>
      <c r="P289" s="52">
        <v>0</v>
      </c>
      <c r="Q289" s="52">
        <v>0</v>
      </c>
      <c r="R289" s="52">
        <v>1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  <c r="Z289" s="52">
        <v>0</v>
      </c>
      <c r="AA289" s="52">
        <v>0</v>
      </c>
      <c r="AB289" s="52">
        <v>0</v>
      </c>
      <c r="AC289" s="52">
        <v>0</v>
      </c>
      <c r="AD289" s="52">
        <v>0</v>
      </c>
      <c r="AE289" s="52">
        <v>0</v>
      </c>
      <c r="AF289" s="52"/>
      <c r="AG289" s="52">
        <v>2</v>
      </c>
      <c r="AH289" s="26"/>
      <c r="AI289" s="32">
        <f t="shared" si="20"/>
        <v>512</v>
      </c>
      <c r="AJ289" s="45"/>
    </row>
    <row r="290" spans="1:36" ht="12" customHeight="1">
      <c r="A290" s="55"/>
      <c r="C290" s="70" t="s">
        <v>262</v>
      </c>
      <c r="D290" s="52">
        <v>50</v>
      </c>
      <c r="E290" s="52">
        <v>34</v>
      </c>
      <c r="F290" s="52">
        <v>2</v>
      </c>
      <c r="G290" s="52">
        <v>4</v>
      </c>
      <c r="H290" s="52">
        <v>7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1</v>
      </c>
      <c r="O290" s="52">
        <v>0</v>
      </c>
      <c r="P290" s="52">
        <v>0</v>
      </c>
      <c r="Q290" s="52">
        <v>0</v>
      </c>
      <c r="R290" s="52">
        <v>0</v>
      </c>
      <c r="S290" s="52">
        <v>0</v>
      </c>
      <c r="T290" s="52">
        <v>3</v>
      </c>
      <c r="U290" s="52">
        <v>1</v>
      </c>
      <c r="V290" s="52">
        <v>0</v>
      </c>
      <c r="W290" s="52">
        <v>0</v>
      </c>
      <c r="X290" s="52">
        <v>0</v>
      </c>
      <c r="Y290" s="52">
        <v>0</v>
      </c>
      <c r="Z290" s="52">
        <v>0</v>
      </c>
      <c r="AA290" s="52">
        <v>0</v>
      </c>
      <c r="AB290" s="52">
        <v>0</v>
      </c>
      <c r="AC290" s="52">
        <v>0</v>
      </c>
      <c r="AD290" s="52">
        <v>0</v>
      </c>
      <c r="AE290" s="52">
        <v>0</v>
      </c>
      <c r="AF290" s="52"/>
      <c r="AG290" s="52">
        <v>0</v>
      </c>
      <c r="AH290" s="26"/>
      <c r="AI290" s="32">
        <f t="shared" si="20"/>
        <v>102</v>
      </c>
      <c r="AJ290" s="45"/>
    </row>
    <row r="291" spans="1:36" ht="12" customHeight="1">
      <c r="A291" s="55"/>
      <c r="C291" s="56" t="s">
        <v>263</v>
      </c>
      <c r="D291" s="52">
        <v>42</v>
      </c>
      <c r="E291" s="52">
        <v>39</v>
      </c>
      <c r="F291" s="52">
        <v>3</v>
      </c>
      <c r="G291" s="52">
        <v>11</v>
      </c>
      <c r="H291" s="52">
        <v>5</v>
      </c>
      <c r="I291" s="52">
        <v>4</v>
      </c>
      <c r="J291" s="52">
        <v>0</v>
      </c>
      <c r="K291" s="52">
        <v>1</v>
      </c>
      <c r="L291" s="52">
        <v>0</v>
      </c>
      <c r="M291" s="52">
        <v>0</v>
      </c>
      <c r="N291" s="52">
        <v>2</v>
      </c>
      <c r="O291" s="52">
        <v>0</v>
      </c>
      <c r="P291" s="52">
        <v>0</v>
      </c>
      <c r="Q291" s="52">
        <v>0</v>
      </c>
      <c r="R291" s="52">
        <v>0</v>
      </c>
      <c r="S291" s="52">
        <v>0</v>
      </c>
      <c r="T291" s="52">
        <v>1</v>
      </c>
      <c r="U291" s="52">
        <v>0</v>
      </c>
      <c r="V291" s="52">
        <v>1</v>
      </c>
      <c r="W291" s="52">
        <v>0</v>
      </c>
      <c r="X291" s="52">
        <v>0</v>
      </c>
      <c r="Y291" s="52">
        <v>0</v>
      </c>
      <c r="Z291" s="52">
        <v>0</v>
      </c>
      <c r="AA291" s="52">
        <v>0</v>
      </c>
      <c r="AB291" s="52">
        <v>0</v>
      </c>
      <c r="AC291" s="52">
        <v>0</v>
      </c>
      <c r="AD291" s="52">
        <v>0</v>
      </c>
      <c r="AE291" s="52">
        <v>0</v>
      </c>
      <c r="AF291" s="52"/>
      <c r="AG291" s="52">
        <v>0</v>
      </c>
      <c r="AH291" s="26"/>
      <c r="AI291" s="32">
        <f t="shared" si="20"/>
        <v>109</v>
      </c>
      <c r="AJ291" s="45"/>
    </row>
    <row r="292" spans="1:36" ht="12" customHeight="1">
      <c r="A292" s="55"/>
      <c r="C292" s="56" t="s">
        <v>264</v>
      </c>
      <c r="D292" s="52">
        <v>148</v>
      </c>
      <c r="E292" s="52">
        <v>123</v>
      </c>
      <c r="F292" s="52">
        <v>2</v>
      </c>
      <c r="G292" s="52">
        <v>23</v>
      </c>
      <c r="H292" s="52">
        <v>11</v>
      </c>
      <c r="I292" s="52">
        <v>2</v>
      </c>
      <c r="J292" s="52">
        <v>6</v>
      </c>
      <c r="K292" s="52">
        <v>0</v>
      </c>
      <c r="L292" s="52">
        <v>1</v>
      </c>
      <c r="M292" s="52">
        <v>0</v>
      </c>
      <c r="N292" s="52">
        <v>1</v>
      </c>
      <c r="O292" s="52">
        <v>0</v>
      </c>
      <c r="P292" s="52">
        <v>0</v>
      </c>
      <c r="Q292" s="52">
        <v>0</v>
      </c>
      <c r="R292" s="52">
        <v>0</v>
      </c>
      <c r="S292" s="52">
        <v>0</v>
      </c>
      <c r="T292" s="52">
        <v>0</v>
      </c>
      <c r="U292" s="52">
        <v>0</v>
      </c>
      <c r="V292" s="52">
        <v>0</v>
      </c>
      <c r="W292" s="52">
        <v>0</v>
      </c>
      <c r="X292" s="52">
        <v>0</v>
      </c>
      <c r="Y292" s="52">
        <v>0</v>
      </c>
      <c r="Z292" s="52">
        <v>0</v>
      </c>
      <c r="AA292" s="52">
        <v>0</v>
      </c>
      <c r="AB292" s="52">
        <v>0</v>
      </c>
      <c r="AC292" s="52">
        <v>1</v>
      </c>
      <c r="AD292" s="52">
        <v>0</v>
      </c>
      <c r="AE292" s="52">
        <v>0</v>
      </c>
      <c r="AF292" s="52"/>
      <c r="AG292" s="52">
        <v>1</v>
      </c>
      <c r="AH292" s="26"/>
      <c r="AI292" s="32">
        <f t="shared" si="20"/>
        <v>319</v>
      </c>
      <c r="AJ292" s="45"/>
    </row>
    <row r="293" spans="1:36" ht="6" customHeight="1">
      <c r="A293" s="43"/>
      <c r="C293" s="5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35"/>
      <c r="AJ293" s="45"/>
    </row>
    <row r="294" spans="1:36" ht="12" customHeight="1">
      <c r="A294" s="43"/>
      <c r="C294" s="44" t="s">
        <v>265</v>
      </c>
      <c r="D294" s="90">
        <v>4</v>
      </c>
      <c r="E294" s="90">
        <v>5</v>
      </c>
      <c r="F294" s="90">
        <v>0</v>
      </c>
      <c r="G294" s="90">
        <v>0</v>
      </c>
      <c r="H294" s="90">
        <v>0</v>
      </c>
      <c r="I294" s="90">
        <v>0</v>
      </c>
      <c r="J294" s="90">
        <v>0</v>
      </c>
      <c r="K294" s="90">
        <v>0</v>
      </c>
      <c r="L294" s="90">
        <v>0</v>
      </c>
      <c r="M294" s="90">
        <v>0</v>
      </c>
      <c r="N294" s="90">
        <v>0</v>
      </c>
      <c r="O294" s="90">
        <v>0</v>
      </c>
      <c r="P294" s="90">
        <v>0</v>
      </c>
      <c r="Q294" s="90">
        <v>0</v>
      </c>
      <c r="R294" s="90">
        <v>0</v>
      </c>
      <c r="S294" s="90">
        <v>0</v>
      </c>
      <c r="T294" s="90">
        <v>0</v>
      </c>
      <c r="U294" s="90">
        <v>0</v>
      </c>
      <c r="V294" s="90">
        <v>0</v>
      </c>
      <c r="W294" s="90">
        <v>0</v>
      </c>
      <c r="X294" s="90">
        <v>0</v>
      </c>
      <c r="Y294" s="90">
        <v>0</v>
      </c>
      <c r="Z294" s="90">
        <v>0</v>
      </c>
      <c r="AA294" s="90">
        <v>0</v>
      </c>
      <c r="AB294" s="90">
        <v>0</v>
      </c>
      <c r="AC294" s="90">
        <v>0</v>
      </c>
      <c r="AD294" s="90">
        <v>0</v>
      </c>
      <c r="AE294" s="90">
        <v>0</v>
      </c>
      <c r="AF294" s="91"/>
      <c r="AG294" s="90">
        <v>0</v>
      </c>
      <c r="AH294" s="26"/>
      <c r="AI294" s="32">
        <f>SUM(D294:AH294)</f>
        <v>9</v>
      </c>
      <c r="AJ294" s="45"/>
    </row>
    <row r="295" spans="1:36" ht="6" customHeight="1">
      <c r="A295" s="43"/>
      <c r="C295" s="92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5"/>
      <c r="AJ295" s="45"/>
    </row>
    <row r="296" spans="1:36" ht="12" customHeight="1">
      <c r="A296" s="43"/>
      <c r="C296" s="44" t="s">
        <v>266</v>
      </c>
      <c r="D296" s="31">
        <f aca="true" t="shared" si="21" ref="D296:AE296">D12-(D14+D84+D131+D198+D237+D294)</f>
        <v>0</v>
      </c>
      <c r="E296" s="31">
        <f t="shared" si="21"/>
        <v>7702</v>
      </c>
      <c r="F296" s="31">
        <f t="shared" si="21"/>
        <v>1826</v>
      </c>
      <c r="G296" s="31">
        <f t="shared" si="21"/>
        <v>1713</v>
      </c>
      <c r="H296" s="31">
        <f t="shared" si="21"/>
        <v>2996</v>
      </c>
      <c r="I296" s="31">
        <f t="shared" si="21"/>
        <v>23</v>
      </c>
      <c r="J296" s="31">
        <f t="shared" si="21"/>
        <v>182</v>
      </c>
      <c r="K296" s="31">
        <f t="shared" si="21"/>
        <v>120</v>
      </c>
      <c r="L296" s="31">
        <f t="shared" si="21"/>
        <v>40</v>
      </c>
      <c r="M296" s="31">
        <f t="shared" si="21"/>
        <v>16</v>
      </c>
      <c r="N296" s="31">
        <f t="shared" si="21"/>
        <v>293</v>
      </c>
      <c r="O296" s="31">
        <f t="shared" si="21"/>
        <v>10</v>
      </c>
      <c r="P296" s="31">
        <f t="shared" si="21"/>
        <v>22</v>
      </c>
      <c r="Q296" s="31">
        <f t="shared" si="21"/>
        <v>64</v>
      </c>
      <c r="R296" s="31">
        <f t="shared" si="21"/>
        <v>12</v>
      </c>
      <c r="S296" s="31">
        <f t="shared" si="21"/>
        <v>9</v>
      </c>
      <c r="T296" s="31">
        <f t="shared" si="21"/>
        <v>9</v>
      </c>
      <c r="U296" s="31">
        <f t="shared" si="21"/>
        <v>7</v>
      </c>
      <c r="V296" s="31">
        <f t="shared" si="21"/>
        <v>31</v>
      </c>
      <c r="W296" s="31">
        <f t="shared" si="21"/>
        <v>7</v>
      </c>
      <c r="X296" s="31">
        <f t="shared" si="21"/>
        <v>5</v>
      </c>
      <c r="Y296" s="31">
        <f t="shared" si="21"/>
        <v>29</v>
      </c>
      <c r="Z296" s="31">
        <f t="shared" si="21"/>
        <v>10</v>
      </c>
      <c r="AA296" s="31">
        <f t="shared" si="21"/>
        <v>187</v>
      </c>
      <c r="AB296" s="31">
        <f t="shared" si="21"/>
        <v>35</v>
      </c>
      <c r="AC296" s="31">
        <f t="shared" si="21"/>
        <v>20</v>
      </c>
      <c r="AD296" s="31">
        <f t="shared" si="21"/>
        <v>38</v>
      </c>
      <c r="AE296" s="31">
        <f t="shared" si="21"/>
        <v>6</v>
      </c>
      <c r="AF296" s="31"/>
      <c r="AG296" s="31">
        <f>AG12-(AG14+AG84+AG131+AG198+AG237+AG294)</f>
        <v>1266</v>
      </c>
      <c r="AH296" s="31"/>
      <c r="AI296" s="32">
        <f>SUM(D296:AH296)</f>
        <v>16678</v>
      </c>
      <c r="AJ296" s="45"/>
    </row>
    <row r="297" spans="3:35" ht="6" customHeight="1" thickBot="1">
      <c r="C297" s="93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60"/>
    </row>
    <row r="298" spans="4:35" ht="6" customHeigh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2" customHeight="1">
      <c r="A299" s="61"/>
      <c r="C299" s="62" t="s">
        <v>86</v>
      </c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5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5"/>
      <c r="AI299" s="94"/>
    </row>
    <row r="300" spans="1:35" ht="12" customHeight="1">
      <c r="A300" s="4"/>
      <c r="C300" s="96" t="s">
        <v>267</v>
      </c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AA300" s="96"/>
      <c r="AB300" s="96"/>
      <c r="AC300" s="96"/>
      <c r="AD300" s="96"/>
      <c r="AE300" s="96"/>
      <c r="AF300" s="96"/>
      <c r="AG300" s="96"/>
      <c r="AH300" s="96"/>
      <c r="AI300" s="96"/>
    </row>
    <row r="301" spans="1:35" ht="12" customHeight="1">
      <c r="A301" s="4"/>
      <c r="C301" s="97" t="s">
        <v>268</v>
      </c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AA301" s="97"/>
      <c r="AB301" s="98"/>
      <c r="AC301" s="98"/>
      <c r="AD301" s="98"/>
      <c r="AE301" s="98"/>
      <c r="AF301" s="98"/>
      <c r="AG301" s="98"/>
      <c r="AH301" s="98"/>
      <c r="AI301" s="98"/>
    </row>
    <row r="302" spans="1:35" ht="12" customHeight="1">
      <c r="A302" s="4"/>
      <c r="C302" s="97" t="s">
        <v>269</v>
      </c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AA302" s="97"/>
      <c r="AB302" s="98"/>
      <c r="AC302" s="98"/>
      <c r="AD302" s="98"/>
      <c r="AE302" s="98"/>
      <c r="AF302" s="98"/>
      <c r="AG302" s="98"/>
      <c r="AH302" s="98"/>
      <c r="AI302" s="98"/>
    </row>
    <row r="303" spans="1:35" ht="12" customHeight="1">
      <c r="A303" s="99"/>
      <c r="C303" s="100" t="s">
        <v>270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AA303" s="100"/>
      <c r="AB303" s="2"/>
      <c r="AC303" s="2"/>
      <c r="AD303" s="2"/>
      <c r="AE303" s="2"/>
      <c r="AF303" s="2"/>
      <c r="AG303" s="2"/>
      <c r="AH303" s="2"/>
      <c r="AI303" s="2"/>
    </row>
    <row r="304" spans="1:35" ht="12" customHeight="1">
      <c r="A304" s="4"/>
      <c r="C304" s="97" t="s">
        <v>271</v>
      </c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AA304" s="97"/>
      <c r="AB304" s="97"/>
      <c r="AC304" s="97"/>
      <c r="AD304" s="97"/>
      <c r="AE304" s="97"/>
      <c r="AF304" s="97"/>
      <c r="AG304" s="97"/>
      <c r="AH304" s="97"/>
      <c r="AI304" s="97"/>
    </row>
    <row r="305" spans="1:35" ht="12" customHeight="1">
      <c r="A305" s="4"/>
      <c r="C305" s="101" t="s">
        <v>272</v>
      </c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AA305" s="102"/>
      <c r="AB305" s="94"/>
      <c r="AC305" s="94"/>
      <c r="AD305" s="94"/>
      <c r="AE305" s="94"/>
      <c r="AF305" s="94"/>
      <c r="AG305" s="94"/>
      <c r="AH305" s="94"/>
      <c r="AI305" s="94"/>
    </row>
    <row r="306" spans="1:35" ht="12" customHeight="1">
      <c r="A306" s="4"/>
      <c r="C306"/>
      <c r="AI306" s="103"/>
    </row>
    <row r="307" spans="1:35" ht="12" customHeight="1">
      <c r="A307" s="104"/>
      <c r="C307" s="105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106"/>
      <c r="AI307" s="34"/>
    </row>
    <row r="308" spans="1:35" ht="12" customHeight="1">
      <c r="A308" s="107"/>
      <c r="C308" s="108"/>
      <c r="AI308" s="103"/>
    </row>
    <row r="309" spans="1:35" ht="12" customHeight="1">
      <c r="A309" s="109"/>
      <c r="AI309" s="103"/>
    </row>
    <row r="310" spans="1:3" ht="12" customHeight="1">
      <c r="A310" s="4"/>
      <c r="C310"/>
    </row>
    <row r="311" spans="1:3" ht="12" customHeight="1">
      <c r="A311" s="107"/>
      <c r="C311" s="108"/>
    </row>
    <row r="312" spans="1:3" ht="12" customHeight="1">
      <c r="A312" s="107"/>
      <c r="C312" s="108"/>
    </row>
    <row r="313" spans="1:3" ht="12" customHeight="1">
      <c r="A313" s="107"/>
      <c r="C313" s="108"/>
    </row>
    <row r="314" spans="1:3" ht="12" customHeight="1">
      <c r="A314" s="107"/>
      <c r="C314" s="108"/>
    </row>
    <row r="315" spans="1:3" ht="15">
      <c r="A315" s="107"/>
      <c r="C315" s="108"/>
    </row>
    <row r="316" spans="1:3" ht="15">
      <c r="A316" s="107"/>
      <c r="C316" s="108"/>
    </row>
    <row r="317" spans="1:3" ht="15">
      <c r="A317" s="107"/>
      <c r="C317" s="108"/>
    </row>
    <row r="318" spans="1:3" ht="15">
      <c r="A318" s="4"/>
      <c r="C318"/>
    </row>
    <row r="319" spans="1:3" ht="15">
      <c r="A319" s="4"/>
      <c r="C319"/>
    </row>
    <row r="320" spans="1:3" ht="15">
      <c r="A320" s="4"/>
      <c r="C320"/>
    </row>
    <row r="321" spans="1:3" ht="15">
      <c r="A321" s="4"/>
      <c r="C321"/>
    </row>
    <row r="322" spans="1:3" ht="15">
      <c r="A322" s="107"/>
      <c r="C322" s="108"/>
    </row>
    <row r="323" spans="1:3" ht="15" customHeight="1">
      <c r="A323" s="4"/>
      <c r="C323"/>
    </row>
    <row r="324" spans="1:3" ht="15">
      <c r="A324" s="107"/>
      <c r="C324" s="108"/>
    </row>
    <row r="325" spans="1:3" ht="15">
      <c r="A325" s="107"/>
      <c r="C325" s="108"/>
    </row>
    <row r="326" spans="1:3" ht="15">
      <c r="A326" s="4"/>
      <c r="C326"/>
    </row>
    <row r="327" spans="1:3" ht="15">
      <c r="A327" s="4"/>
      <c r="C327"/>
    </row>
    <row r="328" spans="1:3" ht="15">
      <c r="A328" s="4"/>
      <c r="C328"/>
    </row>
    <row r="329" spans="1:3" ht="15">
      <c r="A329" s="4"/>
      <c r="C329"/>
    </row>
    <row r="330" spans="1:3" ht="15">
      <c r="A330" s="4"/>
      <c r="C330"/>
    </row>
    <row r="331" spans="1:3" ht="15">
      <c r="A331" s="4"/>
      <c r="C331" s="86"/>
    </row>
    <row r="332" spans="1:3" ht="15">
      <c r="A332" s="4"/>
      <c r="C332"/>
    </row>
    <row r="333" spans="1:3" ht="15">
      <c r="A333" s="107"/>
      <c r="C333" s="108"/>
    </row>
    <row r="334" spans="1:3" ht="15">
      <c r="A334" s="4"/>
      <c r="C334" s="86"/>
    </row>
    <row r="335" spans="1:3" ht="15">
      <c r="A335" s="4"/>
      <c r="C335"/>
    </row>
    <row r="336" spans="1:3" ht="15">
      <c r="A336" s="107"/>
      <c r="C336" s="108"/>
    </row>
    <row r="337" spans="1:3" ht="15">
      <c r="A337" s="107"/>
      <c r="C337" s="108"/>
    </row>
  </sheetData>
  <sheetProtection/>
  <mergeCells count="13">
    <mergeCell ref="C305:Q305"/>
    <mergeCell ref="C301:Q301"/>
    <mergeCell ref="AA301:AI301"/>
    <mergeCell ref="C302:Q302"/>
    <mergeCell ref="AA302:AI302"/>
    <mergeCell ref="C304:Q304"/>
    <mergeCell ref="AA304:AI304"/>
    <mergeCell ref="C2:AI2"/>
    <mergeCell ref="C78:AI78"/>
    <mergeCell ref="C151:AI151"/>
    <mergeCell ref="C231:AI231"/>
    <mergeCell ref="C300:Q300"/>
    <mergeCell ref="AA300:AI300"/>
  </mergeCells>
  <conditionalFormatting sqref="D296:AG296">
    <cfRule type="cellIs" priority="2" dxfId="3" operator="lessThan">
      <formula>0</formula>
    </cfRule>
  </conditionalFormatting>
  <conditionalFormatting sqref="D12:AF12 AH12">
    <cfRule type="cellIs" priority="3" dxfId="4" operator="notEqual" stopIfTrue="1">
      <formula>D14+D84+D131+D198+D237+D294+D296</formula>
    </cfRule>
  </conditionalFormatting>
  <conditionalFormatting sqref="AG12">
    <cfRule type="cellIs" priority="1" dxfId="4" operator="notEqual" stopIfTrue="1">
      <formula>AG14+AG84+AG131+AG198+AG237+AG294+AG296</formula>
    </cfRule>
  </conditionalFormatting>
  <printOptions horizontalCentered="1"/>
  <pageMargins left="0.393700787" right="0.393700787" top="0.688976378" bottom="0.492125984" header="0.196850393700787" footer="0.196850394"/>
  <pageSetup firstPageNumber="0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76" max="33" man="1"/>
    <brk id="149" max="33" man="1"/>
    <brk id="229" max="3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2017-04-03T17:52:12Z</dcterms:created>
  <dcterms:modified xsi:type="dcterms:W3CDTF">2017-04-03T17:52:37Z</dcterms:modified>
  <cp:category/>
  <cp:version/>
  <cp:contentType/>
  <cp:contentStatus/>
</cp:coreProperties>
</file>